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71\1 výzva\"/>
    </mc:Choice>
  </mc:AlternateContent>
  <xr:revisionPtr revIDLastSave="0" documentId="13_ncr:1_{7C2CA538-E7A3-4AFB-A54F-15EAF526BC60}"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42" i="1" l="1"/>
  <c r="S43" i="1"/>
  <c r="T24" i="1"/>
  <c r="S25" i="1"/>
  <c r="T11" i="1" l="1"/>
  <c r="S12" i="1"/>
  <c r="T8" i="1"/>
  <c r="S9" i="1"/>
  <c r="P8" i="1"/>
  <c r="P10" i="1"/>
  <c r="P11" i="1"/>
  <c r="P13" i="1"/>
  <c r="P14" i="1"/>
  <c r="P15" i="1"/>
  <c r="P16" i="1"/>
  <c r="P17" i="1"/>
  <c r="P18" i="1"/>
  <c r="P19" i="1"/>
  <c r="P20" i="1"/>
  <c r="P21" i="1"/>
  <c r="P22" i="1"/>
  <c r="P23" i="1"/>
  <c r="P24" i="1"/>
  <c r="P26" i="1"/>
  <c r="P27" i="1"/>
  <c r="P28" i="1"/>
  <c r="P29" i="1"/>
  <c r="P30" i="1"/>
  <c r="P31" i="1"/>
  <c r="P32" i="1"/>
  <c r="P33" i="1"/>
  <c r="P34" i="1"/>
  <c r="P35" i="1"/>
  <c r="P36" i="1"/>
  <c r="P37" i="1"/>
  <c r="P38" i="1"/>
  <c r="P39" i="1"/>
  <c r="P40" i="1"/>
  <c r="P41" i="1"/>
  <c r="P42" i="1"/>
  <c r="P44" i="1"/>
  <c r="P45" i="1"/>
  <c r="S8" i="1"/>
  <c r="S10" i="1"/>
  <c r="T10" i="1"/>
  <c r="S11" i="1"/>
  <c r="S13" i="1"/>
  <c r="T13" i="1"/>
  <c r="S14" i="1"/>
  <c r="T14" i="1"/>
  <c r="S15" i="1"/>
  <c r="T15" i="1"/>
  <c r="S16" i="1"/>
  <c r="T16" i="1"/>
  <c r="S17" i="1"/>
  <c r="T17" i="1"/>
  <c r="S18" i="1"/>
  <c r="T18" i="1"/>
  <c r="S19" i="1"/>
  <c r="T19" i="1"/>
  <c r="S20" i="1"/>
  <c r="T20" i="1"/>
  <c r="S21" i="1"/>
  <c r="T21" i="1"/>
  <c r="S22" i="1"/>
  <c r="T22" i="1"/>
  <c r="S23" i="1"/>
  <c r="T23" i="1"/>
  <c r="S24" i="1"/>
  <c r="S26" i="1"/>
  <c r="T26" i="1"/>
  <c r="S27" i="1"/>
  <c r="T27" i="1"/>
  <c r="S28" i="1"/>
  <c r="T28" i="1"/>
  <c r="S29" i="1"/>
  <c r="T29" i="1"/>
  <c r="S30" i="1"/>
  <c r="T30" i="1"/>
  <c r="S31" i="1"/>
  <c r="T31" i="1"/>
  <c r="S32" i="1"/>
  <c r="T32" i="1"/>
  <c r="S33" i="1"/>
  <c r="T33" i="1"/>
  <c r="S34" i="1"/>
  <c r="T34" i="1"/>
  <c r="S35" i="1"/>
  <c r="T35" i="1"/>
  <c r="S36" i="1"/>
  <c r="T36" i="1"/>
  <c r="S37" i="1"/>
  <c r="T37" i="1"/>
  <c r="S38" i="1"/>
  <c r="T38" i="1"/>
  <c r="S39" i="1"/>
  <c r="T39" i="1"/>
  <c r="S40" i="1"/>
  <c r="T40" i="1"/>
  <c r="S41" i="1"/>
  <c r="T41" i="1"/>
  <c r="S42" i="1"/>
  <c r="S44" i="1"/>
  <c r="T44" i="1"/>
  <c r="S45" i="1"/>
  <c r="T45" i="1"/>
  <c r="S7" i="1"/>
  <c r="T7" i="1"/>
  <c r="P7" i="1"/>
  <c r="R48" i="1" l="1"/>
  <c r="Q48" i="1"/>
</calcChain>
</file>

<file path=xl/sharedStrings.xml><?xml version="1.0" encoding="utf-8"?>
<sst xmlns="http://schemas.openxmlformats.org/spreadsheetml/2006/main" count="216" uniqueCount="119">
  <si>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</si>
  <si>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</si>
  <si>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</si>
  <si>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</si>
  <si>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</si>
  <si>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</si>
  <si>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</si>
  <si>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</si>
  <si>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</si>
  <si>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</si>
  <si>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</si>
  <si>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</si>
  <si>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30213100-6 - Přenosné počítače</t>
  </si>
  <si>
    <t>30231000-7 - Počítačové monitory a konzoly</t>
  </si>
  <si>
    <t xml:space="preserve">30233132-5 - Diskové jednotky </t>
  </si>
  <si>
    <t>30234600-4 - Flash paměť</t>
  </si>
  <si>
    <t xml:space="preserve">30237000-9 - Součásti, příslušenství a doplňky pro počítače </t>
  </si>
  <si>
    <t xml:space="preserve">30237200-1 - Počítačová příslušenství </t>
  </si>
  <si>
    <t xml:space="preserve">30237410-6 - Počítačová myš </t>
  </si>
  <si>
    <t>30237460-1 - Počítačové klávesnice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</si>
  <si>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</si>
  <si>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</si>
  <si>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</si>
  <si>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</si>
  <si>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</si>
  <si>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</si>
  <si>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</si>
  <si>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</si>
  <si>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</si>
  <si>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</si>
  <si>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</si>
  <si>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</si>
  <si>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</si>
  <si>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</si>
  <si>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</si>
  <si>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</si>
  <si>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</si>
  <si>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ks</t>
  </si>
  <si>
    <t>Pokud financováno z projektových prostředků, pak ŘEŠITEL uvede: NÁZEV A ČÍSLO DOTAČNÍHO PROJEKTU</t>
  </si>
  <si>
    <t xml:space="preserve">Příloha č. 2 Kupní smlouvy - technická specifikace
Výpočetní technika (III.) 071 - 2025 </t>
  </si>
  <si>
    <t>Notebook 14''</t>
  </si>
  <si>
    <t>Monitor 27''</t>
  </si>
  <si>
    <t>USB-C dokovací stanice</t>
  </si>
  <si>
    <t>SSD disk 1TB</t>
  </si>
  <si>
    <t>Bezdrátová klávesnice</t>
  </si>
  <si>
    <t xml:space="preserve">Klávesnice - bezdrátová (Bluetooth a 2,4 GHz), česká a slovenská lokalizace, formát klávesnice 100 % (108 kláves), jednobarevné podsvícení, tichá. Baterie Li-Pol. Enter dvouřádkový, Backspace široký. Nízkoprofilové klávesy s kulovým profilem. Nabíjení USB-C. Možnost spárovat až se 3 zařízeními. Programovatelné klávesy. Kompatibilita Windows, macOS, iPadOS, iOS. </t>
  </si>
  <si>
    <t>SD karta 16GB</t>
  </si>
  <si>
    <t>Paměťová karta 16 GB - SDHC, rychlost čtení až 80 MB/s, rychlost zápisu až 10 MB/s, Speed Class 10, U1 Speed, Video Speed Class V10, odolná proti teplu, vodě a nárazu.</t>
  </si>
  <si>
    <t>Flash disk 32GB</t>
  </si>
  <si>
    <t>Externí disk</t>
  </si>
  <si>
    <t>USB hub</t>
  </si>
  <si>
    <t>Přenosný monitor 15,6''</t>
  </si>
  <si>
    <t>SSD disk M.2</t>
  </si>
  <si>
    <t>Monitor 24''</t>
  </si>
  <si>
    <t>Tablet PC</t>
  </si>
  <si>
    <t>Bezdrátová myš vertikální</t>
  </si>
  <si>
    <t>NTB zdroj 300 W</t>
  </si>
  <si>
    <t>Napájecí adaptér 300 W - vstupní napětí 100 – 240 V, 50 – 60 Hz, konektor Slim Tip. Kompatibilita s notebooky Lenovo.</t>
  </si>
  <si>
    <t>Převodník USB na RS232</t>
  </si>
  <si>
    <t>Redukce D-Sub DE-9 (RS-232) na USB-A - propojovací, rovné zakončení, délka kabelu 1 m.</t>
  </si>
  <si>
    <t>USB-C hub s HDMI</t>
  </si>
  <si>
    <t>Výkonný notebook</t>
  </si>
  <si>
    <t>Baterie pro OMEN by HP 15-dc1040nc</t>
  </si>
  <si>
    <t xml:space="preserve">Náhradní baterie pro OMEN by HP 15-dc1040nc. Není nutný originál. </t>
  </si>
  <si>
    <t>Monitor 32''</t>
  </si>
  <si>
    <t>SSD disk 2.5"</t>
  </si>
  <si>
    <t>Čtečka paměťových karet</t>
  </si>
  <si>
    <t>Čtečka karet externí, USB-A + USB-C (OTG) 3.2 Gen 1 (USB 3.0), 2-sloty, SD, SDHC, SDXC, micro SD, micro SDHC, micro SDXC, podpora UHS-I, kovová.</t>
  </si>
  <si>
    <t>Replikátor portů</t>
  </si>
  <si>
    <t>Kabel k monitoru</t>
  </si>
  <si>
    <t>Společná faktura</t>
  </si>
  <si>
    <t>21 dní</t>
  </si>
  <si>
    <t>Položky 16,17,18 tvoří celek, evidovat společně</t>
  </si>
  <si>
    <t>Položky 24 a 25 tvoří celek, evidovat společně</t>
  </si>
  <si>
    <t>Dokovací stanice k pol.č. 16</t>
  </si>
  <si>
    <t>Bezdrátová myš a klávesnice k pol.č. 16</t>
  </si>
  <si>
    <t>Bezdrátová myš a klávesnice k pol.č. 24</t>
  </si>
  <si>
    <t>Ing. Jiří Basl, Ph.D.,
Tel.: 37763 4249,
603 216 039</t>
  </si>
  <si>
    <t>Univerzitní 26,
301 00 Plzeň,
Fakulta elektrotechnická - Katedra elektroniky a informačních technologií,
místnost EK 502</t>
  </si>
  <si>
    <t>Nádhradní baterie do notebooku DELL Precision 5500. Kapacita 56Wh. Originál není nutný.</t>
  </si>
  <si>
    <t>Náhradní baterie do notebooku Dell Precision 5500</t>
  </si>
  <si>
    <t xml:space="preserve">Operační systém Windows 11, stačí ve verzi Home, předinstalovaný (nesmí to být licence typu K12 (EDU)). 
OS Windows požadujeme z důvodu kompatibility s interními aplikacemi ZČU (Stag, Magion,...). </t>
  </si>
  <si>
    <t>Počítačová myš bezdrátová</t>
  </si>
  <si>
    <t>Myš - bezdrátová, laserová, pro praváky, připojení skrze bluetooth a USB-C, na Li-Pol baterie, citlivost min. 8000 DPI, 7 tlačítek, změna DPI pomocí tlačítka, dvě kolečka, hyperscroll, kolečko se setrvačníkem, maximální dosah 10 m, bezdrátový USB přijímač součástí balení. 
Snížená hlučnost. SW pro nastavení tlačítek, uživatelské profily. Výdrž baterie na jedno nabití až 70 dní.</t>
  </si>
  <si>
    <t>Mini PC včetně klávesnice a myši</t>
  </si>
  <si>
    <t xml:space="preserve">Operační systém Windows 11, stačí ve verzi Home, předinstalovaný (nesmí to být licence typu K12 (EDU)).
OS Windows požadujeme z důvodu kompatibility s interními aplikacemi ZČU (Stag, Magion,...). . </t>
  </si>
  <si>
    <t>Dekstop miniPC. 
Velikost přibližně 18 x 18 x 3.5 cm.  
Výkon procesoru v Passmark CPU více než 37 000 bodů. 
Operační paměť min. 16GB. 
Grafika integrovaná. 
Úložiště min. 500GB SSD.  
Porty zepředu: headphone/microphone combo; 2x SuperSpeed USB Type-A 10Gbps; 1x SuperSpeed USB Type-C 20Gbps signaling rate.
Porty zezadu: 1x napájecí konektor, 1x RJ-45, 1x SuperSpeed USB Type-A 10Gb/s, 2x SuperSpeed USB Type-A 5Gb/s, 2x DisplayPort 1.4, 1x HDMI 2.1. 
Součástí dodávky klávesnice a myš. 
Podpora prostřednictvím internetu umožňuje stahování ovladačů a manuálu z internetu adresně pro konkrétní zadaný typ (sériové číslo) zařízení. 
Záruka 36 měsíců, servis NBD on site.</t>
  </si>
  <si>
    <t>Záruka na zboží 36 měsíců, 
servis NBD on site.</t>
  </si>
  <si>
    <t>Univerzální dokovací stanice. 
Připojení k zařízení: USB-C, propojovací kabel součástí. 
Výstupy: 2x DP 1.2, 2x HDMI 2.0,  3x USB-A 3.2 Gen 1 (3.0), audio jack, 1x RJ-45 (Gigabit Ethernet). 
Maximální výkon power delivery 100 W. 
Možnost připojit 2 4K monitory. 
Napájecí zdroj nemusí být součástí dodávky.</t>
  </si>
  <si>
    <t>USB Hub - SuperSpeed USB 5 Gb/s, připojení pomocí 1x USB-C (M) 3.2 Gen 1, další konektory 4x USB-A (F) 3.2 Gen 1, materiál opletu PVC, materiál těla hliník, délka kabelu 15 cm.</t>
  </si>
  <si>
    <t>Velikost úhlopříčky 27'' prohnutý, nativní rozlišení 2560 x 1440 antireflexní, poměr stran 16:9. 
Grafické rozhraní 1x DisplayPort, 2x HDMI, výstup na sluchátka. 
Jas min. 300 cd/m2, typ panelu VA. 
Kabel DisplayPort. 
Obnovovací frekvence min. 180 Hz, odezva max. 0,5 ms.  
Kontrastní poměr 5000:1. 
Barevná hloubka 10bit. 
Možnost montáže na zeď (VESA 100x100).  
Naklápěcí. 
Energetická třída A-F v SDR režimu.</t>
  </si>
  <si>
    <t>Notebook se dvěma dotykovými displeji a odnímatelnou klávesnící. 
Výkon procesoru v Passmark CPU více než 29 000 bodů. 
Operační paměť  min. 32GB LPDDR5. 
Displej dvojitý dotykový 14'' OLED lesklý 2880 x 1800, svítivost 400 nits.
Grafika integrovaná.
Úložiště min. 1TB SSD. 
Webkamera min. 1080px. 
Obsahuje integrovaný bezdrátový adaptér WiFi 7 a bluetooth v5.4. 
Porty min.: USB-C, HDMI 2.1, USB-A, audio jack 3,5 mm, 2x Thunderbolt 4. 
Odnímatelná podsvícená klávesnice. 
Integrovaný stojánek. 
Barva nejlépe šedá.</t>
  </si>
  <si>
    <t>Konvertibilní notebook schopný práce i jako tablet. 
Výkon procesoru v Passmark CPU více než 24 000 bodů. 
Operační paměť min. 16GB LPDDR5. 
Displej dotykový 14'' OLED lesklý 1920 x 1200  svítivost 400 nits. 
Grafika integrovaná. 
Úložiště 1TB. 
Webkamera min. 1080px.
Obsahuje integrovaný bezdrátový adaptér WiFi 6 a bluetooth v5.2. 
Porty min.: 2x USB-C, HDMI,  2x USB 3.2 Gen 1 (USB 3.0). 
Univerzální zvukový port (jack). 
Čtečka paměťových karet, čtečka otisků prstů, stylus. 
Podsvícená klávesnice. 
Podpora prostřednictvím internetu umožňuje stahování ovladačů a manuálu z internetu adresně pro konkrétní zadaný typ (sériové číslo) zařízení.  
Výdrž baterie min.  17 h. 
Materiál kov+plast. 
Hmotnost max. 1,5 kg.</t>
  </si>
  <si>
    <r>
      <t xml:space="preserve">Dokovací stanice </t>
    </r>
    <r>
      <rPr>
        <b/>
        <sz val="11"/>
        <color theme="1"/>
        <rFont val="Calibri"/>
        <family val="2"/>
        <charset val="238"/>
        <scheme val="minor"/>
      </rPr>
      <t xml:space="preserve">kompatibilní s položkou č. 16.  </t>
    </r>
    <r>
      <rPr>
        <sz val="11"/>
        <color theme="1"/>
        <rFont val="Calibri"/>
        <family val="2"/>
        <charset val="238"/>
        <scheme val="minor"/>
      </rPr>
      <t xml:space="preserve">
Vstup USB-C. 
Obsahuje napájecí zdroj, přes dokovací stanici lze dobíjet připojené zařízení. 
Možnost připojení 2 monitorů. 
Porty: 2x Display port, 1x HDMI, 3x USB-A Gen 3.2,  2x USB-A Gen2, 1x USB-C, Gigabitový Ethernet RJ-45.</t>
    </r>
  </si>
  <si>
    <t>Set klávesnice a myši - bezdrátový, česká a slovenská kancelářská klávesnice, nízkoprofilové klávesy + optická myš, 3 tlačítka. 
Snížená hlučnost. 
Bezdrátové připojení 2.4 GHz, dosah 10 m. 
Společný přijímač pro myš i klávesnici, rozhraní USB-A. 
Napájení z alkalických baterií.</t>
  </si>
  <si>
    <t>Myš - bezdrátová, vertikální, optická, pro praváky, připojení skrze bluetooth a USB, na Li-Pol baterie, citlivost min. 4000 DPI, 4 tlačítka, změna DPI pomocí tlačítka, klasické kolečko, maximální dosah 10 m, bezdrátový USB přijímač součástí balení.</t>
  </si>
  <si>
    <t xml:space="preserve">Bezdrátová klávesnice + myš </t>
  </si>
  <si>
    <t>Set klávesnice a myši - bezdrátový, česká a slovenská kancelářská klávesnice + optická myš, 3 tlačítka, min. 1000DPI. 
Bezdrátové připojení 2.4 GHz, dosah 10 m. 
Společný přijímač pro myš i klávesnici, rozhraní USB-A. 
Napájení z alkalických baterií.</t>
  </si>
  <si>
    <t xml:space="preserve">USB-C hub. Vstup kabel USB-C, délka 10 - 15 cm. Výstupy USB-C s podporou power delivery 100W, 2x USB-A (gen 3.2 5Gb/s), HDMI 1.4, RJ-45. </t>
  </si>
  <si>
    <t>Výkonný notebook. 
Výkon procesoru v Passmark CPU více než 56 000 bodů. 
Operační paměť min. 32GB DDR5. 
Displej nedotykový 16'' OLED lesklý 2560 × 1600 svítivost 500 nits. 
Grafika dedikovaná, paměť min. 12GB GDDR7, výkon min. 21 500. 
Úložiště 1TB SSD. 
Webkamera HD 720px. 
Obsahuje integrovaný bezdrátový adaptér WiFi 7 a bluetooth v5.4. 
Konektory 2x USB-A (USB 5Gbps / USB 3.2 Gen 1), 1x USB-A (USB 10Gbps / USB 3.2 Gen 2), 1x USB-C (USB 10Gbps / USB 3.2 Gen 2), with USB PD 65-100W and DisplayPort 2.1, 1x Thunderbolt 4 / USB4 40Gbps (support data transfer and DisplayPort 2.1), 1x HDMI 2.1 up to 8K/60Hz, 1x Headphone / microphone combo jack (3,5 mm), 1x Ethernet (2.5GbE RJ-45), 1x Power connector.
Podsvícená klávesnice. 
Podpora prostřednictvím internetu umožňuje stahování ovladačů a manuálu z internetu adresně pro konkrétní zadaný typ (sériové číslo) zařízení. 
Bez operačního systému. 
Obsahuje napájecí adaptér.</t>
  </si>
  <si>
    <t>Set klávesnice a myši - bezdrátový, česká a slovenská kancelářská klávesnice, nízkoprofilové klávesy + optická myš, 3 tlačítka. 
Snížená hlučnost.
Bezdrátové připojení 2.4 GHz, dosah 10 m. 
Společný přijímač pro myš i klávesnici, rozhraní USB-A. 
Napájení z alkalických baterií.</t>
  </si>
  <si>
    <t>Velikost úhlopříčky 32', nativní rozlišení  2560 x 1440 antireflexní, poměr stran 16:9.
Grafické rozhraní DisplayPort 1.4, HDMI 2.0 a USB-C. 
Datové rozhraní RJ-45 (LAN), 3x USB 3.2 Gen 1.  
Power delivery max. 90W. 
Jas min. 350 cd/m2, typ panelu IPS. 
Obnovovací frekvence min. 100 Hz, odezva max. 5 ms. 
Kontrastní poměr 1000:1. 
Barevná hloubka 10bit. 
Možnost montáže na zeď (VESA 100x100). 
Nastavitelná výška a pivot. 
Energetická třída A-E.</t>
  </si>
  <si>
    <t xml:space="preserve">Vstup USB-C, navíjecí kabel. 
Power delivery 90W. 
Výstupy Display port, HDMI, USB-C, 2x USB-A, RJ45. 
Podpora přípojení 4K/60Hz monitoru. 
Neobsahuje zdroj. 
Válcové provedení. </t>
  </si>
  <si>
    <t>Velikost úhlopříčky 32', nativní rozlišení 4K 3840 × 2160,  antireflexní, poměr stran 16:9. 
Grafické rozhraní DisplayPort 1.4, HDMI 2.0 a USB-C. 
Datové rozhraní RJ-45 (LAN), 3x USB 3.2 Gen 1.  
Power delivery max. 90W. 
Jas min. 350 cd/m2, typ panelu VA. 
Obnovovací frekvence min. 60 Hz, odezva max. 5 ms. 
Kontrastní poměr 1000:1.
Barevná hloubka 10bit. 
Možnost montáže na zeď (VESA 100x100). 
Nastavitelná výška a pivot.
Energetická třída A-G.</t>
  </si>
  <si>
    <t xml:space="preserve">Notebook se dvěma dotykovými displeji a odnímatelnou klávesnící. 
Výkon procesoru v Passmark CPU více než 33 400 bodů. 
Operační paměť min. 32GB LPDDR5. 
Displej dvojitý dotykový 14'' OLED lesklý 2880 x 1800, svítivost 400 nits. 
Grafika integrovaná. 
Úložiště 1TB SSD. 
Webkamera FHD s IR. 
Obsahuje integrovaný bezdrátový adaptér WiFi 7 a bluetooth v5.4. 
Porty min.: USB-C, HDMI 2.1, USB-A, audio jack 3,5 mm, 2x Thunderbolt 4. 
Odnímatelná podsvícená klávesnice. 
Integrovaný stojánek. 
Barva nejlépe šedá. </t>
  </si>
  <si>
    <t>Video kabel 2-3 m, propojovací, male konektory: 1x HDMI + 1x DVI-D Single Link s přenosovou rychlostí 1920 x 1200 při 60Hz, 4,95 Gbit/s, s pozlacenými konektory, stíněný, rovné zakončení.</t>
  </si>
  <si>
    <t>Velikost úhlopříčky 27'', nativní rozlišení  2560 x 1440 antireflexní, poměr stran 16:9. 
Grafické rozhraní 2x DisplayPort, 1x HDMI. 
Další porty: výstup na sluchátka, 3x USB-A, 2x USB-C. 
Jas min. 350 cd/m2, typ panelu IPS. 
V balení kabel DisplayPort a kabel USB. 
Obnovovací frekvence min. 120 Hz, odezva max. 8 ms. 
Kontrastní poměr 2000:1. 
Barevná hloubka 8bit. 
Možnost montáže na zeď (VESA 100x100). 
Naklápěcí. 
Energetická třída A-F v SDR režimu.
Záruka 36 měsíců, servis NBD on site.</t>
  </si>
  <si>
    <t>Záruka na zboží 36 měsíců,
servis NBD on site.</t>
  </si>
  <si>
    <t>Záruka na zboží 60 měsíců.</t>
  </si>
  <si>
    <r>
      <t xml:space="preserve">SSD disk M.2. 
Kapacita: 2 TB. 
Formát disku: M.2 (2280). 
Rozhraní: M.2 (PCIe NVMe 4.0 x4). 
Rychlost čtení min. 7300 MB/s. 
Rychlost zápisu min. 7000 MB/s. 
Životnost min. 2000TBW. 
</t>
    </r>
    <r>
      <rPr>
        <b/>
        <sz val="11"/>
        <color theme="1"/>
        <rFont val="Calibri"/>
        <family val="2"/>
        <charset val="238"/>
        <scheme val="minor"/>
      </rPr>
      <t>Kompatibilita s notebookem  OMEN by HP 15-dc1040nc.</t>
    </r>
    <r>
      <rPr>
        <sz val="11"/>
        <color theme="1"/>
        <rFont val="Calibri"/>
        <family val="2"/>
        <charset val="238"/>
        <scheme val="minor"/>
      </rPr>
      <t xml:space="preserve">
Záruka 60 měsíců.</t>
    </r>
  </si>
  <si>
    <t>Velikost úhlopříčky 24'', nativní rozlišení  1920 x 1200 antireflexní, poměr stran 16:10.
Grafické rozhraní 2x DisplayPort 1.4, 1x HDMI 1.4. 
Obsahuje USB-hub rozhraní 1x USB-C, 3x USB-A, 1x RJ45 (power delivery max. 90W). 
Jas min. 300 cd/m2, typ panelu IPS. 
V balení kabel DisplayPort a USB-C. 
Obnovovací frekvence min. 100 Hz, odezva max. 5 ms. 
Kontrastní poměr 1500:1. 
Barevná hloubka 8bit. 
Možnost montáže na zeď (VESA 100x100). 
Nastavitelná výška a pivot.
Energetická třída A-D v SDR režimu.
Záruka 36 měsíců, servis NBD on site.</t>
  </si>
  <si>
    <r>
      <t xml:space="preserve">SSD disk M.2. 
Kapacita: 1 TB. 
Formát disku: M.2 (2280). 
Rozhraní: M.2 (PCIe NVMe 4.0 x4). 
Rychlost čtení min. 7450 MB/s. 
Rychlost zápisu min. 6900 MB/s. 
</t>
    </r>
    <r>
      <rPr>
        <b/>
        <sz val="11"/>
        <color theme="1"/>
        <rFont val="Calibri"/>
        <family val="2"/>
        <charset val="238"/>
        <scheme val="minor"/>
      </rPr>
      <t xml:space="preserve">Kompatibilita s notebookem Lenovo Legion Pro 5 16IRX9.
</t>
    </r>
    <r>
      <rPr>
        <sz val="11"/>
        <color theme="1"/>
        <rFont val="Calibri"/>
        <family val="2"/>
        <charset val="238"/>
        <scheme val="minor"/>
      </rPr>
      <t>Záruka 60 měsíců.</t>
    </r>
  </si>
  <si>
    <t>Záruka na zboží 36 měsíců.</t>
  </si>
  <si>
    <t>Externí disk 1000 GB - SSD úložiště, s připojením USB 3.2 Gen 2 (USB 3.1) a NVMe, rychlost čtení až 1050MB/s, rychlost zápisu až 1000MB/s, AES-256 šifrování, materiál hliník, kabel a redukce součástí balení.
Rozměry přibližně 57 × 85 × 8 mm (V×Š×H), hmotnost max 80 g. 
Na vlastním disku konektor USB-C.
Součástí balení kabely USB-C/USB-C a USB-C/USB-A.
Záruka 36 měsíců.</t>
  </si>
  <si>
    <t>Flash disk 32 GB - USB 3.2 Gen 1 (USB 3.0), konektor USB-A, rychlost zápisu až 60 MB/s, rychlost čtení až 150 MB/s, softwarové AES-128 šifrování, s poutkem na klíče, materiál kov. Bez krytky.
Záruka 60 měsíců.</t>
  </si>
  <si>
    <t>SSD disk 2.5", SATA III, TLC (Triple-Level Cell).
Rychlost čtení min. 560MB/s.
Rychlost zápisu min. 530MB/s.
Životnost min. 600TBW.
Záruka 60 měsíců.</t>
  </si>
  <si>
    <r>
      <t>Odkaz na splnění požadavku Energy star nebo TCO Certified a energetický štítek</t>
    </r>
    <r>
      <rPr>
        <b/>
        <sz val="11"/>
        <color rgb="FFFF0000"/>
        <rFont val="Calibri"/>
        <family val="2"/>
        <charset val="238"/>
        <scheme val="minor"/>
      </rPr>
      <t>*</t>
    </r>
  </si>
  <si>
    <t>Přenosný monitor 15,6''. 
Nativní rozlišení  1920 x 1080 antireflexní, poměr stran 16:9. 
Grafické rozhraní USC-C. 
Jas min. 250 cd/m2, typ panelu IPS. 
Kabel USB-C součástí balení. 
Obnovovací frekvence min. 60 Hz, odezva max. 5 ms. 
Kontrastní poměr 800:1.  
Energetická třída A-B v SDR režimu.
Záruka 36 měsíců.</t>
  </si>
  <si>
    <t>SSD disk 2.5", SATA III, TLC (Triple-Level Cell).
Rychlost čtení min. 560MB/s.
Rychlost zápisu min. 530MB/s.
Životnost min. 3504TBW. 
Kapacita disku min. 1920 GB.
Záruka 60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</si>
</sst>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3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
      <u/>
      <sz val="11"/>
      <color theme="1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s>
  <cellStyleXfs count="4">
    <xf numFmtId="0" fontId="0" fillId="0" borderId="0"/>
    <xf numFmtId="0" fontId="22" fillId="0" borderId="0"/>
    <xf numFmtId="0" fontId="13" fillId="0" borderId="0"/>
    <xf numFmtId="0" fontId="30" fillId="0" borderId="0" applyNumberFormat="0" applyFill="0" applyBorder="0" applyAlignment="0" applyProtection="0"/>
  </cellStyleXfs>
  <cellXfs count="155">
    <xf numFmtId="0" fontId="0" fillId="0" borderId="0" xfId="0"/>
    <xf numFmtId="0" fontId="0" fillId="0" borderId="0" xfId="0" applyProtection="1"/>
    <xf numFmtId="0" fontId="25" fillId="2" borderId="0" xfId="0" applyFont="1" applyFill="1" applyAlignment="1" applyProtection="1">
      <alignment horizontal="left" vertical="center" wrapText="1"/>
    </xf>
    <xf numFmtId="0" fontId="25" fillId="2" borderId="0" xfId="0" applyFont="1" applyFill="1" applyAlignment="1" applyProtection="1">
      <alignment horizontal="left" vertical="center"/>
    </xf>
    <xf numFmtId="0" fontId="0" fillId="0" borderId="0" xfId="0" applyAlignment="1" applyProtection="1">
      <alignment vertical="top" wrapText="1"/>
    </xf>
    <xf numFmtId="49" fontId="29"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6" fillId="0" borderId="0" xfId="0" applyFont="1" applyAlignment="1" applyProtection="1">
      <alignment vertical="center"/>
    </xf>
    <xf numFmtId="0" fontId="17" fillId="0" borderId="0" xfId="0" applyFont="1" applyAlignment="1" applyProtection="1">
      <alignment horizontal="center" vertical="top" wrapText="1"/>
    </xf>
    <xf numFmtId="0" fontId="26" fillId="0" borderId="0" xfId="0" applyFont="1" applyAlignment="1" applyProtection="1">
      <alignment horizontal="center" vertical="top" wrapText="1"/>
    </xf>
    <xf numFmtId="0" fontId="27" fillId="0" borderId="0" xfId="0" applyFont="1" applyAlignment="1" applyProtection="1">
      <alignment horizontal="center" vertical="top" wrapText="1"/>
    </xf>
    <xf numFmtId="0" fontId="14"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4" fillId="0" borderId="0" xfId="0" applyFont="1" applyAlignment="1" applyProtection="1">
      <alignment horizontal="left" vertical="center" wrapText="1"/>
    </xf>
    <xf numFmtId="0" fontId="0" fillId="0" borderId="0" xfId="0" applyAlignment="1" applyProtection="1">
      <alignment wrapText="1"/>
    </xf>
    <xf numFmtId="0" fontId="18"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9" fillId="0" borderId="0" xfId="0" applyFont="1" applyAlignment="1" applyProtection="1">
      <alignment vertical="center"/>
    </xf>
    <xf numFmtId="0" fontId="19" fillId="0" borderId="0" xfId="0" applyFont="1" applyAlignment="1" applyProtection="1">
      <alignment vertical="center" wrapText="1"/>
    </xf>
    <xf numFmtId="0" fontId="0" fillId="0" borderId="0" xfId="0" applyAlignment="1" applyProtection="1">
      <alignment horizontal="center" vertical="top" wrapText="1"/>
    </xf>
    <xf numFmtId="0" fontId="14" fillId="4" borderId="7" xfId="0" applyFont="1" applyFill="1" applyBorder="1" applyAlignment="1" applyProtection="1">
      <alignment horizontal="center" vertical="center" wrapText="1"/>
    </xf>
    <xf numFmtId="0" fontId="14"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4"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20" fillId="2" borderId="3" xfId="0" applyFont="1" applyFill="1" applyBorder="1" applyAlignment="1" applyProtection="1">
      <alignment horizontal="center" vertical="center" textRotation="90" wrapText="1"/>
    </xf>
    <xf numFmtId="0" fontId="20" fillId="5" borderId="4" xfId="0" applyFont="1" applyFill="1" applyBorder="1" applyAlignment="1" applyProtection="1">
      <alignment horizontal="center" vertical="center" wrapText="1"/>
    </xf>
    <xf numFmtId="0" fontId="20" fillId="4" borderId="4" xfId="0" applyFont="1" applyFill="1" applyBorder="1" applyAlignment="1" applyProtection="1">
      <alignment horizontal="center" vertical="center" wrapText="1"/>
    </xf>
    <xf numFmtId="0" fontId="20" fillId="4" borderId="4" xfId="3" applyFont="1" applyFill="1" applyBorder="1" applyAlignment="1" applyProtection="1">
      <alignment horizontal="center" vertical="center" wrapText="1"/>
    </xf>
    <xf numFmtId="0" fontId="20" fillId="5" borderId="6" xfId="0" applyFont="1" applyFill="1" applyBorder="1" applyAlignment="1" applyProtection="1">
      <alignment horizontal="center" vertical="center" wrapText="1"/>
    </xf>
    <xf numFmtId="0" fontId="24" fillId="5" borderId="4" xfId="0" applyFont="1" applyFill="1" applyBorder="1" applyAlignment="1" applyProtection="1">
      <alignment horizontal="center" vertical="center" wrapText="1"/>
    </xf>
    <xf numFmtId="0" fontId="23" fillId="5" borderId="4"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5" borderId="4" xfId="0" applyFont="1" applyFill="1" applyBorder="1" applyAlignment="1" applyProtection="1">
      <alignment horizontal="center" vertical="center" wrapText="1"/>
    </xf>
    <xf numFmtId="164" fontId="0" fillId="0" borderId="0" xfId="0" applyNumberFormat="1" applyProtection="1"/>
    <xf numFmtId="3" fontId="0" fillId="2" borderId="12" xfId="0" applyNumberForma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4" fillId="3" borderId="13" xfId="0" applyFont="1" applyFill="1" applyBorder="1" applyAlignment="1" applyProtection="1">
      <alignment horizontal="left" vertical="center" wrapText="1" indent="1"/>
    </xf>
    <xf numFmtId="0" fontId="28" fillId="4" borderId="13"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17" fillId="6" borderId="18" xfId="0" applyFont="1" applyFill="1" applyBorder="1" applyAlignment="1" applyProtection="1">
      <alignment horizontal="center" vertical="center" wrapText="1"/>
    </xf>
    <xf numFmtId="0" fontId="5" fillId="6" borderId="18"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11" fillId="3" borderId="13" xfId="0" applyFont="1" applyFill="1" applyBorder="1" applyAlignment="1" applyProtection="1">
      <alignment horizontal="center" vertical="center" wrapText="1"/>
    </xf>
    <xf numFmtId="0" fontId="12" fillId="3" borderId="13"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8" fillId="3" borderId="21" xfId="0" applyFon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4" fillId="3" borderId="25" xfId="0" applyFont="1" applyFill="1" applyBorder="1" applyAlignment="1" applyProtection="1">
      <alignment horizontal="left" vertical="center" wrapText="1" indent="1"/>
    </xf>
    <xf numFmtId="0" fontId="5" fillId="3" borderId="19" xfId="0" applyFont="1" applyFill="1" applyBorder="1" applyAlignment="1" applyProtection="1">
      <alignment horizontal="center" vertical="center" wrapText="1"/>
    </xf>
    <xf numFmtId="0" fontId="10" fillId="3" borderId="19" xfId="0" applyFont="1" applyFill="1" applyBorder="1" applyAlignment="1" applyProtection="1">
      <alignment horizontal="center" vertical="center" wrapText="1"/>
    </xf>
    <xf numFmtId="0" fontId="9" fillId="3" borderId="19" xfId="0" applyFont="1" applyFill="1" applyBorder="1" applyAlignment="1" applyProtection="1">
      <alignment horizontal="center" vertical="center" wrapText="1"/>
    </xf>
    <xf numFmtId="0" fontId="17" fillId="6" borderId="19" xfId="0" applyFont="1" applyFill="1" applyBorder="1" applyAlignment="1" applyProtection="1">
      <alignment horizontal="center" vertical="center" wrapText="1"/>
    </xf>
    <xf numFmtId="0" fontId="9" fillId="6" borderId="19" xfId="0" applyFont="1" applyFill="1" applyBorder="1" applyAlignment="1" applyProtection="1">
      <alignment horizontal="center" vertical="center" wrapText="1"/>
    </xf>
    <xf numFmtId="0" fontId="6" fillId="6" borderId="19" xfId="0" applyFont="1" applyFill="1" applyBorder="1" applyAlignment="1" applyProtection="1">
      <alignment horizontal="center" vertical="center" wrapText="1"/>
    </xf>
    <xf numFmtId="0" fontId="14" fillId="3" borderId="19" xfId="0" applyFont="1" applyFill="1" applyBorder="1" applyAlignment="1" applyProtection="1">
      <alignment horizontal="center" vertical="center" wrapText="1"/>
    </xf>
    <xf numFmtId="164" fontId="0" fillId="0" borderId="21" xfId="0" applyNumberFormat="1" applyBorder="1" applyAlignment="1" applyProtection="1">
      <alignment horizontal="right" vertical="center" indent="1"/>
    </xf>
    <xf numFmtId="164" fontId="0" fillId="3" borderId="21" xfId="0" applyNumberFormat="1" applyFill="1" applyBorder="1" applyAlignment="1" applyProtection="1">
      <alignment horizontal="right" vertical="center" indent="1"/>
    </xf>
    <xf numFmtId="165" fontId="0" fillId="0" borderId="25"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11" fillId="3" borderId="15" xfId="0" applyFont="1" applyFill="1" applyBorder="1" applyAlignment="1" applyProtection="1">
      <alignment horizontal="center" vertical="center" wrapText="1"/>
    </xf>
    <xf numFmtId="0" fontId="12" fillId="3" borderId="21" xfId="0" applyFont="1"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0" fontId="4" fillId="3" borderId="22" xfId="0" applyFont="1" applyFill="1" applyBorder="1" applyAlignment="1" applyProtection="1">
      <alignment horizontal="left" vertical="center" wrapText="1" indent="1"/>
    </xf>
    <xf numFmtId="0" fontId="28" fillId="4" borderId="22" xfId="0" applyFont="1" applyFill="1" applyBorder="1" applyAlignment="1" applyProtection="1">
      <alignment horizontal="center" vertical="center" wrapText="1"/>
    </xf>
    <xf numFmtId="164" fontId="0" fillId="0" borderId="22" xfId="0" applyNumberFormat="1" applyBorder="1" applyAlignment="1" applyProtection="1">
      <alignment horizontal="right" vertical="center" indent="1"/>
    </xf>
    <xf numFmtId="164" fontId="0" fillId="3" borderId="22" xfId="0" applyNumberForma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12" fillId="3" borderId="22"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4" fillId="3" borderId="15" xfId="0" applyFont="1" applyFill="1" applyBorder="1" applyAlignment="1" applyProtection="1">
      <alignment horizontal="left" vertical="center" wrapText="1" indent="1"/>
    </xf>
    <xf numFmtId="0" fontId="28" fillId="4" borderId="15" xfId="0" applyFont="1" applyFill="1" applyBorder="1" applyAlignment="1" applyProtection="1">
      <alignment horizontal="center" vertical="center" wrapText="1"/>
    </xf>
    <xf numFmtId="0" fontId="17" fillId="6" borderId="22"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12" fillId="3" borderId="15"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wrapText="1"/>
    </xf>
    <xf numFmtId="0" fontId="17" fillId="6" borderId="21" xfId="0" applyFont="1" applyFill="1" applyBorder="1" applyAlignment="1" applyProtection="1">
      <alignment horizontal="center" vertical="center" wrapText="1"/>
    </xf>
    <xf numFmtId="0" fontId="4" fillId="3" borderId="22"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17" fillId="6" borderId="15" xfId="0" applyFont="1" applyFill="1" applyBorder="1" applyAlignment="1" applyProtection="1">
      <alignment horizontal="center" vertical="center" wrapText="1"/>
    </xf>
    <xf numFmtId="0" fontId="7" fillId="3" borderId="15" xfId="0" applyFont="1" applyFill="1" applyBorder="1" applyAlignment="1" applyProtection="1">
      <alignment horizontal="left" vertical="center" wrapText="1" indent="1"/>
    </xf>
    <xf numFmtId="0" fontId="3" fillId="3" borderId="15" xfId="0" applyFont="1" applyFill="1" applyBorder="1" applyAlignment="1" applyProtection="1">
      <alignment horizontal="left" vertical="center" wrapText="1" indent="1"/>
    </xf>
    <xf numFmtId="3" fontId="17" fillId="2" borderId="23" xfId="0" applyNumberFormat="1"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17" fillId="2" borderId="24" xfId="0" applyNumberFormat="1" applyFont="1" applyFill="1" applyBorder="1" applyAlignment="1" applyProtection="1">
      <alignment horizontal="center" vertical="center" wrapText="1"/>
    </xf>
    <xf numFmtId="3" fontId="17" fillId="2" borderId="14" xfId="0" applyNumberFormat="1" applyFont="1" applyFill="1" applyBorder="1" applyAlignment="1" applyProtection="1">
      <alignment horizontal="center" vertical="center" wrapText="1"/>
    </xf>
    <xf numFmtId="0" fontId="12" fillId="3" borderId="19" xfId="0" applyFont="1" applyFill="1" applyBorder="1" applyAlignment="1" applyProtection="1">
      <alignment horizontal="center" vertical="center" wrapText="1"/>
    </xf>
    <xf numFmtId="0" fontId="2" fillId="3" borderId="15" xfId="0" applyFont="1" applyFill="1" applyBorder="1" applyAlignment="1" applyProtection="1">
      <alignment horizontal="left" vertical="center" wrapText="1" indent="1"/>
    </xf>
    <xf numFmtId="3" fontId="0" fillId="2" borderId="16" xfId="0" applyNumberForma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4" fillId="3" borderId="17" xfId="0" applyFont="1" applyFill="1" applyBorder="1" applyAlignment="1" applyProtection="1">
      <alignment horizontal="left" vertical="center" wrapText="1" indent="1"/>
    </xf>
    <xf numFmtId="0" fontId="28" fillId="4" borderId="17" xfId="0" applyFon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0" fontId="10" fillId="3" borderId="20"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0" fontId="17" fillId="6" borderId="17" xfId="0" applyFont="1" applyFill="1" applyBorder="1" applyAlignment="1" applyProtection="1">
      <alignment horizontal="center" vertical="center" wrapText="1"/>
    </xf>
    <xf numFmtId="0" fontId="9" fillId="6" borderId="20" xfId="0" applyFont="1" applyFill="1" applyBorder="1" applyAlignment="1" applyProtection="1">
      <alignment horizontal="center" vertical="center" wrapText="1"/>
    </xf>
    <xf numFmtId="0" fontId="6" fillId="6" borderId="20" xfId="0" applyFont="1" applyFill="1" applyBorder="1" applyAlignment="1" applyProtection="1">
      <alignment horizontal="center" vertical="center" wrapText="1"/>
    </xf>
    <xf numFmtId="0" fontId="14" fillId="3" borderId="20"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11" fillId="3" borderId="17"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14" fillId="0" borderId="0" xfId="0" applyFont="1" applyAlignment="1" applyProtection="1">
      <alignment horizontal="left" vertical="center" wrapText="1"/>
    </xf>
    <xf numFmtId="0" fontId="14"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20" fillId="5" borderId="3" xfId="0" applyFont="1" applyFill="1" applyBorder="1" applyAlignment="1" applyProtection="1">
      <alignment horizontal="center" vertical="center" wrapText="1"/>
    </xf>
    <xf numFmtId="0" fontId="14"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7" fillId="0" borderId="0" xfId="2" applyFont="1" applyAlignment="1" applyProtection="1">
      <alignment horizontal="left" vertical="center" wrapText="1"/>
    </xf>
    <xf numFmtId="0" fontId="20" fillId="0" borderId="0" xfId="0" applyFont="1" applyAlignment="1" applyProtection="1">
      <alignment vertical="center"/>
    </xf>
    <xf numFmtId="164" fontId="21" fillId="0" borderId="0" xfId="0" applyNumberFormat="1" applyFont="1" applyAlignment="1" applyProtection="1">
      <alignment horizontal="right" vertical="center" indent="1"/>
    </xf>
    <xf numFmtId="164" fontId="16" fillId="0" borderId="3" xfId="0" applyNumberFormat="1" applyFont="1" applyBorder="1" applyAlignment="1" applyProtection="1">
      <alignment horizontal="center" vertical="center"/>
    </xf>
    <xf numFmtId="164" fontId="16" fillId="0" borderId="9" xfId="0" applyNumberFormat="1" applyFont="1" applyBorder="1" applyAlignment="1" applyProtection="1">
      <alignment horizontal="center" vertical="center"/>
    </xf>
    <xf numFmtId="164" fontId="16" fillId="0" borderId="10" xfId="0" applyNumberFormat="1" applyFont="1" applyBorder="1" applyAlignment="1" applyProtection="1">
      <alignment horizontal="center" vertical="center"/>
    </xf>
    <xf numFmtId="164" fontId="16" fillId="0" borderId="11" xfId="0" applyNumberFormat="1" applyFont="1" applyBorder="1" applyAlignment="1" applyProtection="1">
      <alignment horizontal="center" vertical="center"/>
    </xf>
    <xf numFmtId="0" fontId="14" fillId="0" borderId="0" xfId="0" applyFont="1" applyAlignment="1" applyProtection="1">
      <alignment horizontal="left"/>
    </xf>
    <xf numFmtId="0" fontId="26"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20" fillId="0" borderId="0" xfId="0" applyFont="1" applyAlignment="1" applyProtection="1">
      <alignment horizontal="left" vertical="center" wrapText="1"/>
    </xf>
    <xf numFmtId="0" fontId="18" fillId="4" borderId="13" xfId="0" applyFont="1" applyFill="1" applyBorder="1" applyAlignment="1" applyProtection="1">
      <alignment horizontal="left" vertical="center" wrapText="1" indent="1"/>
      <protection locked="0"/>
    </xf>
    <xf numFmtId="0" fontId="18" fillId="4" borderId="25" xfId="0" applyFont="1" applyFill="1" applyBorder="1" applyAlignment="1" applyProtection="1">
      <alignment horizontal="left" vertical="center" wrapText="1" indent="1"/>
      <protection locked="0"/>
    </xf>
    <xf numFmtId="0" fontId="18" fillId="4" borderId="15" xfId="0" applyFont="1" applyFill="1" applyBorder="1" applyAlignment="1" applyProtection="1">
      <alignment horizontal="left" vertical="center" wrapText="1" indent="1"/>
      <protection locked="0"/>
    </xf>
    <xf numFmtId="164" fontId="18" fillId="4" borderId="13" xfId="0" applyNumberFormat="1" applyFont="1" applyFill="1" applyBorder="1" applyAlignment="1" applyProtection="1">
      <alignment horizontal="right" vertical="center" wrapText="1" indent="1"/>
      <protection locked="0"/>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65"/>
  <sheetViews>
    <sheetView tabSelected="1" topLeftCell="G1" zoomScale="59" zoomScaleNormal="59" workbookViewId="0">
      <selection activeCell="R7" sqref="R7:R45"/>
    </sheetView>
  </sheetViews>
  <sheetFormatPr defaultRowHeight="15" x14ac:dyDescent="0.25"/>
  <cols>
    <col min="1" max="1" width="1.28515625" style="1" customWidth="1"/>
    <col min="2" max="2" width="5.7109375" style="1" bestFit="1" customWidth="1"/>
    <col min="3" max="3" width="36.28515625" style="4" customWidth="1"/>
    <col min="4" max="4" width="12.28515625" style="149" customWidth="1"/>
    <col min="5" max="5" width="10.5703125" style="22" customWidth="1"/>
    <col min="6" max="6" width="135.42578125" style="4" customWidth="1"/>
    <col min="7" max="7" width="35.85546875" style="6" customWidth="1"/>
    <col min="8" max="8" width="26.85546875" style="6" customWidth="1"/>
    <col min="9" max="9" width="24" style="6" customWidth="1"/>
    <col min="10" max="10" width="16.140625" style="4" customWidth="1"/>
    <col min="11" max="11" width="27.42578125" style="1" hidden="1" customWidth="1"/>
    <col min="12" max="12" width="31.5703125" style="1" customWidth="1"/>
    <col min="13" max="13" width="25.42578125" style="1" customWidth="1"/>
    <col min="14" max="14" width="40"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47.85546875" style="17" customWidth="1"/>
    <col min="23" max="16384" width="9.140625" style="1"/>
  </cols>
  <sheetData>
    <row r="1" spans="1:22" ht="40.9" customHeight="1" x14ac:dyDescent="0.25">
      <c r="B1" s="2" t="s">
        <v>39</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20</v>
      </c>
      <c r="D6" s="29" t="s">
        <v>4</v>
      </c>
      <c r="E6" s="29" t="s">
        <v>21</v>
      </c>
      <c r="F6" s="29" t="s">
        <v>22</v>
      </c>
      <c r="G6" s="30" t="s">
        <v>35</v>
      </c>
      <c r="H6" s="31" t="s">
        <v>116</v>
      </c>
      <c r="I6" s="32" t="s">
        <v>23</v>
      </c>
      <c r="J6" s="29" t="s">
        <v>24</v>
      </c>
      <c r="K6" s="29" t="s">
        <v>38</v>
      </c>
      <c r="L6" s="33" t="s">
        <v>25</v>
      </c>
      <c r="M6" s="34" t="s">
        <v>26</v>
      </c>
      <c r="N6" s="33" t="s">
        <v>27</v>
      </c>
      <c r="O6" s="29" t="s">
        <v>33</v>
      </c>
      <c r="P6" s="33" t="s">
        <v>28</v>
      </c>
      <c r="Q6" s="29" t="s">
        <v>5</v>
      </c>
      <c r="R6" s="35" t="s">
        <v>6</v>
      </c>
      <c r="S6" s="36" t="s">
        <v>7</v>
      </c>
      <c r="T6" s="36" t="s">
        <v>8</v>
      </c>
      <c r="U6" s="33" t="s">
        <v>29</v>
      </c>
      <c r="V6" s="33" t="s">
        <v>30</v>
      </c>
    </row>
    <row r="7" spans="1:22" ht="50.25" customHeight="1" thickTop="1" thickBot="1" x14ac:dyDescent="0.3">
      <c r="A7" s="37"/>
      <c r="B7" s="38">
        <v>1</v>
      </c>
      <c r="C7" s="39" t="s">
        <v>80</v>
      </c>
      <c r="D7" s="40">
        <v>1</v>
      </c>
      <c r="E7" s="41" t="s">
        <v>37</v>
      </c>
      <c r="F7" s="42" t="s">
        <v>79</v>
      </c>
      <c r="G7" s="151"/>
      <c r="H7" s="43" t="s">
        <v>36</v>
      </c>
      <c r="I7" s="44" t="s">
        <v>70</v>
      </c>
      <c r="J7" s="45" t="s">
        <v>36</v>
      </c>
      <c r="K7" s="46"/>
      <c r="L7" s="47"/>
      <c r="M7" s="48" t="s">
        <v>77</v>
      </c>
      <c r="N7" s="48" t="s">
        <v>78</v>
      </c>
      <c r="O7" s="49" t="s">
        <v>71</v>
      </c>
      <c r="P7" s="50">
        <f>D7*Q7</f>
        <v>1720</v>
      </c>
      <c r="Q7" s="51">
        <v>1720</v>
      </c>
      <c r="R7" s="154"/>
      <c r="S7" s="52">
        <f>D7*R7</f>
        <v>0</v>
      </c>
      <c r="T7" s="53" t="str">
        <f t="shared" ref="T7" si="0">IF(ISNUMBER(R7), IF(R7&gt;Q7,"NEVYHOVUJE","VYHOVUJE")," ")</f>
        <v xml:space="preserve"> </v>
      </c>
      <c r="U7" s="54"/>
      <c r="V7" s="55" t="s">
        <v>16</v>
      </c>
    </row>
    <row r="8" spans="1:22" ht="214.5" customHeight="1" thickTop="1" thickBot="1" x14ac:dyDescent="0.3">
      <c r="A8" s="37"/>
      <c r="B8" s="56">
        <v>2</v>
      </c>
      <c r="C8" s="57" t="s">
        <v>40</v>
      </c>
      <c r="D8" s="58">
        <v>1</v>
      </c>
      <c r="E8" s="59" t="s">
        <v>37</v>
      </c>
      <c r="F8" s="60" t="s">
        <v>91</v>
      </c>
      <c r="G8" s="151"/>
      <c r="H8" s="152"/>
      <c r="I8" s="61"/>
      <c r="J8" s="62"/>
      <c r="K8" s="63"/>
      <c r="L8" s="64"/>
      <c r="M8" s="65"/>
      <c r="N8" s="66"/>
      <c r="O8" s="67"/>
      <c r="P8" s="68">
        <f>D8*Q8</f>
        <v>42100</v>
      </c>
      <c r="Q8" s="69">
        <v>42100</v>
      </c>
      <c r="R8" s="154"/>
      <c r="S8" s="70">
        <f>D8*R8</f>
        <v>0</v>
      </c>
      <c r="T8" s="71" t="str">
        <f>IF(R8+R9, IF(R8+R9&gt;Q8,"NEVYHOVUJE","VYHOVUJE")," ")</f>
        <v xml:space="preserve"> </v>
      </c>
      <c r="U8" s="72"/>
      <c r="V8" s="73" t="s">
        <v>12</v>
      </c>
    </row>
    <row r="9" spans="1:22" ht="60" customHeight="1" thickTop="1" thickBot="1" x14ac:dyDescent="0.3">
      <c r="A9" s="37"/>
      <c r="B9" s="74"/>
      <c r="C9" s="75"/>
      <c r="D9" s="76"/>
      <c r="E9" s="77"/>
      <c r="F9" s="78" t="s">
        <v>81</v>
      </c>
      <c r="G9" s="151"/>
      <c r="H9" s="79" t="s">
        <v>36</v>
      </c>
      <c r="I9" s="61"/>
      <c r="J9" s="62"/>
      <c r="K9" s="63"/>
      <c r="L9" s="64"/>
      <c r="M9" s="65"/>
      <c r="N9" s="66"/>
      <c r="O9" s="67"/>
      <c r="P9" s="80"/>
      <c r="Q9" s="81"/>
      <c r="R9" s="154"/>
      <c r="S9" s="82">
        <f>D8*R9</f>
        <v>0</v>
      </c>
      <c r="T9" s="83"/>
      <c r="U9" s="72"/>
      <c r="V9" s="84"/>
    </row>
    <row r="10" spans="1:22" ht="75" customHeight="1" thickTop="1" thickBot="1" x14ac:dyDescent="0.3">
      <c r="A10" s="37"/>
      <c r="B10" s="85">
        <v>3</v>
      </c>
      <c r="C10" s="86" t="s">
        <v>82</v>
      </c>
      <c r="D10" s="87">
        <v>4</v>
      </c>
      <c r="E10" s="88" t="s">
        <v>37</v>
      </c>
      <c r="F10" s="89" t="s">
        <v>83</v>
      </c>
      <c r="G10" s="151"/>
      <c r="H10" s="90" t="s">
        <v>36</v>
      </c>
      <c r="I10" s="61"/>
      <c r="J10" s="62"/>
      <c r="K10" s="63"/>
      <c r="L10" s="91"/>
      <c r="M10" s="65"/>
      <c r="N10" s="66"/>
      <c r="O10" s="67"/>
      <c r="P10" s="92">
        <f>D10*Q10</f>
        <v>7760</v>
      </c>
      <c r="Q10" s="93">
        <v>1940</v>
      </c>
      <c r="R10" s="154"/>
      <c r="S10" s="94">
        <f>D10*R10</f>
        <v>0</v>
      </c>
      <c r="T10" s="95" t="str">
        <f t="shared" ref="T10:T45" si="1">IF(ISNUMBER(R10), IF(R10&gt;Q10,"NEVYHOVUJE","VYHOVUJE")," ")</f>
        <v xml:space="preserve"> </v>
      </c>
      <c r="U10" s="72"/>
      <c r="V10" s="96" t="s">
        <v>18</v>
      </c>
    </row>
    <row r="11" spans="1:22" ht="181.5" customHeight="1" thickTop="1" thickBot="1" x14ac:dyDescent="0.3">
      <c r="A11" s="37"/>
      <c r="B11" s="56">
        <v>4</v>
      </c>
      <c r="C11" s="97" t="s">
        <v>84</v>
      </c>
      <c r="D11" s="58">
        <v>1</v>
      </c>
      <c r="E11" s="59" t="s">
        <v>37</v>
      </c>
      <c r="F11" s="60" t="s">
        <v>86</v>
      </c>
      <c r="G11" s="151"/>
      <c r="H11" s="152"/>
      <c r="I11" s="61"/>
      <c r="J11" s="62"/>
      <c r="K11" s="63"/>
      <c r="L11" s="98" t="s">
        <v>87</v>
      </c>
      <c r="M11" s="65"/>
      <c r="N11" s="66"/>
      <c r="O11" s="67"/>
      <c r="P11" s="68">
        <f>D11*Q11</f>
        <v>14900</v>
      </c>
      <c r="Q11" s="69">
        <v>14900</v>
      </c>
      <c r="R11" s="154"/>
      <c r="S11" s="70">
        <f>D11*R11</f>
        <v>0</v>
      </c>
      <c r="T11" s="71" t="str">
        <f>IF(R11+R12, IF(R11+R12&gt;Q11,"NEVYHOVUJE","VYHOVUJE")," ")</f>
        <v xml:space="preserve"> </v>
      </c>
      <c r="U11" s="72"/>
      <c r="V11" s="73" t="s">
        <v>11</v>
      </c>
    </row>
    <row r="12" spans="1:22" ht="55.5" customHeight="1" thickTop="1" thickBot="1" x14ac:dyDescent="0.3">
      <c r="A12" s="37"/>
      <c r="B12" s="74"/>
      <c r="C12" s="99"/>
      <c r="D12" s="76"/>
      <c r="E12" s="77"/>
      <c r="F12" s="78" t="s">
        <v>85</v>
      </c>
      <c r="G12" s="151"/>
      <c r="H12" s="79" t="s">
        <v>36</v>
      </c>
      <c r="I12" s="61"/>
      <c r="J12" s="62"/>
      <c r="K12" s="63"/>
      <c r="L12" s="91"/>
      <c r="M12" s="65"/>
      <c r="N12" s="66"/>
      <c r="O12" s="67"/>
      <c r="P12" s="80"/>
      <c r="Q12" s="81"/>
      <c r="R12" s="154"/>
      <c r="S12" s="82">
        <f>D11*R12</f>
        <v>0</v>
      </c>
      <c r="T12" s="83"/>
      <c r="U12" s="72"/>
      <c r="V12" s="84"/>
    </row>
    <row r="13" spans="1:22" ht="179.25" customHeight="1" thickTop="1" thickBot="1" x14ac:dyDescent="0.3">
      <c r="A13" s="37"/>
      <c r="B13" s="85">
        <v>5</v>
      </c>
      <c r="C13" s="100" t="s">
        <v>41</v>
      </c>
      <c r="D13" s="87">
        <v>1</v>
      </c>
      <c r="E13" s="88" t="s">
        <v>37</v>
      </c>
      <c r="F13" s="89" t="s">
        <v>90</v>
      </c>
      <c r="G13" s="151"/>
      <c r="H13" s="153"/>
      <c r="I13" s="61"/>
      <c r="J13" s="62"/>
      <c r="K13" s="63"/>
      <c r="L13" s="98"/>
      <c r="M13" s="65"/>
      <c r="N13" s="66"/>
      <c r="O13" s="67"/>
      <c r="P13" s="92">
        <f>D13*Q13</f>
        <v>5205</v>
      </c>
      <c r="Q13" s="93">
        <v>5205</v>
      </c>
      <c r="R13" s="154"/>
      <c r="S13" s="94">
        <f>D13*R13</f>
        <v>0</v>
      </c>
      <c r="T13" s="95" t="str">
        <f t="shared" si="1"/>
        <v xml:space="preserve"> </v>
      </c>
      <c r="U13" s="72"/>
      <c r="V13" s="96" t="s">
        <v>13</v>
      </c>
    </row>
    <row r="14" spans="1:22" ht="122.25" customHeight="1" thickTop="1" thickBot="1" x14ac:dyDescent="0.3">
      <c r="A14" s="37"/>
      <c r="B14" s="85">
        <v>6</v>
      </c>
      <c r="C14" s="100" t="s">
        <v>42</v>
      </c>
      <c r="D14" s="87">
        <v>1</v>
      </c>
      <c r="E14" s="88" t="s">
        <v>37</v>
      </c>
      <c r="F14" s="89" t="s">
        <v>88</v>
      </c>
      <c r="G14" s="151"/>
      <c r="H14" s="90" t="s">
        <v>36</v>
      </c>
      <c r="I14" s="61"/>
      <c r="J14" s="62"/>
      <c r="K14" s="63"/>
      <c r="L14" s="91"/>
      <c r="M14" s="65"/>
      <c r="N14" s="66"/>
      <c r="O14" s="67"/>
      <c r="P14" s="92">
        <f>D14*Q14</f>
        <v>2350</v>
      </c>
      <c r="Q14" s="93">
        <v>2350</v>
      </c>
      <c r="R14" s="154"/>
      <c r="S14" s="94">
        <f>D14*R14</f>
        <v>0</v>
      </c>
      <c r="T14" s="95" t="str">
        <f t="shared" si="1"/>
        <v xml:space="preserve"> </v>
      </c>
      <c r="U14" s="72"/>
      <c r="V14" s="96" t="s">
        <v>16</v>
      </c>
    </row>
    <row r="15" spans="1:22" ht="95.25" customHeight="1" thickTop="1" thickBot="1" x14ac:dyDescent="0.3">
      <c r="A15" s="37"/>
      <c r="B15" s="85">
        <v>7</v>
      </c>
      <c r="C15" s="100" t="s">
        <v>43</v>
      </c>
      <c r="D15" s="87">
        <v>1</v>
      </c>
      <c r="E15" s="88" t="s">
        <v>37</v>
      </c>
      <c r="F15" s="89" t="s">
        <v>115</v>
      </c>
      <c r="G15" s="151"/>
      <c r="H15" s="90" t="s">
        <v>36</v>
      </c>
      <c r="I15" s="61"/>
      <c r="J15" s="62"/>
      <c r="K15" s="63"/>
      <c r="L15" s="101" t="s">
        <v>108</v>
      </c>
      <c r="M15" s="65"/>
      <c r="N15" s="66"/>
      <c r="O15" s="67"/>
      <c r="P15" s="92">
        <f>D15*Q15</f>
        <v>2065</v>
      </c>
      <c r="Q15" s="93">
        <v>2065</v>
      </c>
      <c r="R15" s="154"/>
      <c r="S15" s="94">
        <f>D15*R15</f>
        <v>0</v>
      </c>
      <c r="T15" s="95" t="str">
        <f t="shared" si="1"/>
        <v xml:space="preserve"> </v>
      </c>
      <c r="U15" s="72"/>
      <c r="V15" s="96" t="s">
        <v>14</v>
      </c>
    </row>
    <row r="16" spans="1:22" ht="68.25" customHeight="1" thickTop="1" thickBot="1" x14ac:dyDescent="0.3">
      <c r="A16" s="37"/>
      <c r="B16" s="85">
        <v>8</v>
      </c>
      <c r="C16" s="100" t="s">
        <v>44</v>
      </c>
      <c r="D16" s="87">
        <v>4</v>
      </c>
      <c r="E16" s="88" t="s">
        <v>37</v>
      </c>
      <c r="F16" s="102" t="s">
        <v>45</v>
      </c>
      <c r="G16" s="151"/>
      <c r="H16" s="90" t="s">
        <v>36</v>
      </c>
      <c r="I16" s="61"/>
      <c r="J16" s="62"/>
      <c r="K16" s="63"/>
      <c r="L16" s="98"/>
      <c r="M16" s="65"/>
      <c r="N16" s="66"/>
      <c r="O16" s="67"/>
      <c r="P16" s="92">
        <f>D16*Q16</f>
        <v>8320</v>
      </c>
      <c r="Q16" s="93">
        <v>2080</v>
      </c>
      <c r="R16" s="154"/>
      <c r="S16" s="94">
        <f>D16*R16</f>
        <v>0</v>
      </c>
      <c r="T16" s="95" t="str">
        <f t="shared" si="1"/>
        <v xml:space="preserve"> </v>
      </c>
      <c r="U16" s="72"/>
      <c r="V16" s="96" t="s">
        <v>19</v>
      </c>
    </row>
    <row r="17" spans="1:22" ht="55.5" customHeight="1" thickTop="1" thickBot="1" x14ac:dyDescent="0.3">
      <c r="A17" s="37"/>
      <c r="B17" s="85">
        <v>9</v>
      </c>
      <c r="C17" s="100" t="s">
        <v>46</v>
      </c>
      <c r="D17" s="87">
        <v>1</v>
      </c>
      <c r="E17" s="88" t="s">
        <v>37</v>
      </c>
      <c r="F17" s="102" t="s">
        <v>47</v>
      </c>
      <c r="G17" s="151"/>
      <c r="H17" s="90" t="s">
        <v>36</v>
      </c>
      <c r="I17" s="61"/>
      <c r="J17" s="62"/>
      <c r="K17" s="63"/>
      <c r="L17" s="91"/>
      <c r="M17" s="65"/>
      <c r="N17" s="66"/>
      <c r="O17" s="67"/>
      <c r="P17" s="92">
        <f>D17*Q17</f>
        <v>180</v>
      </c>
      <c r="Q17" s="93">
        <v>180</v>
      </c>
      <c r="R17" s="154"/>
      <c r="S17" s="94">
        <f>D17*R17</f>
        <v>0</v>
      </c>
      <c r="T17" s="95" t="str">
        <f t="shared" si="1"/>
        <v xml:space="preserve"> </v>
      </c>
      <c r="U17" s="72"/>
      <c r="V17" s="96" t="s">
        <v>17</v>
      </c>
    </row>
    <row r="18" spans="1:22" ht="56.25" customHeight="1" thickTop="1" thickBot="1" x14ac:dyDescent="0.3">
      <c r="A18" s="37"/>
      <c r="B18" s="85">
        <v>10</v>
      </c>
      <c r="C18" s="100" t="s">
        <v>48</v>
      </c>
      <c r="D18" s="87">
        <v>2</v>
      </c>
      <c r="E18" s="88" t="s">
        <v>37</v>
      </c>
      <c r="F18" s="89" t="s">
        <v>114</v>
      </c>
      <c r="G18" s="151"/>
      <c r="H18" s="90" t="s">
        <v>36</v>
      </c>
      <c r="I18" s="61"/>
      <c r="J18" s="62"/>
      <c r="K18" s="63"/>
      <c r="L18" s="101" t="s">
        <v>108</v>
      </c>
      <c r="M18" s="65"/>
      <c r="N18" s="66"/>
      <c r="O18" s="67"/>
      <c r="P18" s="92">
        <f>D18*Q18</f>
        <v>380</v>
      </c>
      <c r="Q18" s="93">
        <v>190</v>
      </c>
      <c r="R18" s="154"/>
      <c r="S18" s="94">
        <f>D18*R18</f>
        <v>0</v>
      </c>
      <c r="T18" s="95" t="str">
        <f t="shared" si="1"/>
        <v xml:space="preserve"> </v>
      </c>
      <c r="U18" s="72"/>
      <c r="V18" s="96" t="s">
        <v>15</v>
      </c>
    </row>
    <row r="19" spans="1:22" ht="114.75" customHeight="1" thickTop="1" thickBot="1" x14ac:dyDescent="0.3">
      <c r="A19" s="37"/>
      <c r="B19" s="85">
        <v>11</v>
      </c>
      <c r="C19" s="100" t="s">
        <v>49</v>
      </c>
      <c r="D19" s="87">
        <v>1</v>
      </c>
      <c r="E19" s="88" t="s">
        <v>37</v>
      </c>
      <c r="F19" s="89" t="s">
        <v>113</v>
      </c>
      <c r="G19" s="151"/>
      <c r="H19" s="90" t="s">
        <v>36</v>
      </c>
      <c r="I19" s="61"/>
      <c r="J19" s="62"/>
      <c r="K19" s="63"/>
      <c r="L19" s="101" t="s">
        <v>112</v>
      </c>
      <c r="M19" s="65"/>
      <c r="N19" s="66"/>
      <c r="O19" s="67"/>
      <c r="P19" s="92">
        <f>D19*Q19</f>
        <v>2090</v>
      </c>
      <c r="Q19" s="93">
        <v>2090</v>
      </c>
      <c r="R19" s="154"/>
      <c r="S19" s="94">
        <f>D19*R19</f>
        <v>0</v>
      </c>
      <c r="T19" s="95" t="str">
        <f t="shared" si="1"/>
        <v xml:space="preserve"> </v>
      </c>
      <c r="U19" s="72"/>
      <c r="V19" s="96" t="s">
        <v>14</v>
      </c>
    </row>
    <row r="20" spans="1:22" ht="56.25" customHeight="1" thickTop="1" thickBot="1" x14ac:dyDescent="0.3">
      <c r="A20" s="37"/>
      <c r="B20" s="85">
        <v>12</v>
      </c>
      <c r="C20" s="100" t="s">
        <v>50</v>
      </c>
      <c r="D20" s="87">
        <v>1</v>
      </c>
      <c r="E20" s="88" t="s">
        <v>37</v>
      </c>
      <c r="F20" s="89" t="s">
        <v>89</v>
      </c>
      <c r="G20" s="151"/>
      <c r="H20" s="90" t="s">
        <v>36</v>
      </c>
      <c r="I20" s="61"/>
      <c r="J20" s="62"/>
      <c r="K20" s="63"/>
      <c r="L20" s="101"/>
      <c r="M20" s="65"/>
      <c r="N20" s="66"/>
      <c r="O20" s="67"/>
      <c r="P20" s="92">
        <f>D20*Q20</f>
        <v>290</v>
      </c>
      <c r="Q20" s="93">
        <v>290</v>
      </c>
      <c r="R20" s="154"/>
      <c r="S20" s="94">
        <f>D20*R20</f>
        <v>0</v>
      </c>
      <c r="T20" s="95" t="str">
        <f t="shared" si="1"/>
        <v xml:space="preserve"> </v>
      </c>
      <c r="U20" s="72"/>
      <c r="V20" s="96" t="s">
        <v>17</v>
      </c>
    </row>
    <row r="21" spans="1:22" ht="160.5" customHeight="1" thickTop="1" thickBot="1" x14ac:dyDescent="0.3">
      <c r="A21" s="37"/>
      <c r="B21" s="85">
        <v>13</v>
      </c>
      <c r="C21" s="100" t="s">
        <v>51</v>
      </c>
      <c r="D21" s="87">
        <v>1</v>
      </c>
      <c r="E21" s="88" t="s">
        <v>37</v>
      </c>
      <c r="F21" s="103" t="s">
        <v>117</v>
      </c>
      <c r="G21" s="151"/>
      <c r="H21" s="153"/>
      <c r="I21" s="61"/>
      <c r="J21" s="62"/>
      <c r="K21" s="63"/>
      <c r="L21" s="101" t="s">
        <v>112</v>
      </c>
      <c r="M21" s="65"/>
      <c r="N21" s="66"/>
      <c r="O21" s="67"/>
      <c r="P21" s="92">
        <f>D21*Q21</f>
        <v>4140</v>
      </c>
      <c r="Q21" s="93">
        <v>4140</v>
      </c>
      <c r="R21" s="154"/>
      <c r="S21" s="94">
        <f>D21*R21</f>
        <v>0</v>
      </c>
      <c r="T21" s="95" t="str">
        <f t="shared" si="1"/>
        <v xml:space="preserve"> </v>
      </c>
      <c r="U21" s="72"/>
      <c r="V21" s="96" t="s">
        <v>13</v>
      </c>
    </row>
    <row r="22" spans="1:22" ht="153" customHeight="1" thickTop="1" thickBot="1" x14ac:dyDescent="0.3">
      <c r="A22" s="37"/>
      <c r="B22" s="85">
        <v>14</v>
      </c>
      <c r="C22" s="100" t="s">
        <v>52</v>
      </c>
      <c r="D22" s="87">
        <v>3</v>
      </c>
      <c r="E22" s="88" t="s">
        <v>37</v>
      </c>
      <c r="F22" s="89" t="s">
        <v>111</v>
      </c>
      <c r="G22" s="151"/>
      <c r="H22" s="90" t="s">
        <v>36</v>
      </c>
      <c r="I22" s="61"/>
      <c r="J22" s="62"/>
      <c r="K22" s="63"/>
      <c r="L22" s="101" t="s">
        <v>108</v>
      </c>
      <c r="M22" s="65"/>
      <c r="N22" s="66"/>
      <c r="O22" s="67"/>
      <c r="P22" s="92">
        <f>D22*Q22</f>
        <v>6693</v>
      </c>
      <c r="Q22" s="93">
        <v>2231</v>
      </c>
      <c r="R22" s="154"/>
      <c r="S22" s="94">
        <f>D22*R22</f>
        <v>0</v>
      </c>
      <c r="T22" s="95" t="str">
        <f t="shared" si="1"/>
        <v xml:space="preserve"> </v>
      </c>
      <c r="U22" s="72"/>
      <c r="V22" s="96" t="s">
        <v>14</v>
      </c>
    </row>
    <row r="23" spans="1:22" ht="216" customHeight="1" thickTop="1" thickBot="1" x14ac:dyDescent="0.3">
      <c r="A23" s="37"/>
      <c r="B23" s="85">
        <v>15</v>
      </c>
      <c r="C23" s="100" t="s">
        <v>53</v>
      </c>
      <c r="D23" s="87">
        <v>1</v>
      </c>
      <c r="E23" s="88" t="s">
        <v>37</v>
      </c>
      <c r="F23" s="89" t="s">
        <v>110</v>
      </c>
      <c r="G23" s="151"/>
      <c r="H23" s="153"/>
      <c r="I23" s="61"/>
      <c r="J23" s="62"/>
      <c r="K23" s="63"/>
      <c r="L23" s="101" t="s">
        <v>107</v>
      </c>
      <c r="M23" s="65"/>
      <c r="N23" s="66"/>
      <c r="O23" s="67"/>
      <c r="P23" s="92">
        <f>D23*Q23</f>
        <v>3820</v>
      </c>
      <c r="Q23" s="93">
        <v>3820</v>
      </c>
      <c r="R23" s="154"/>
      <c r="S23" s="94">
        <f>D23*R23</f>
        <v>0</v>
      </c>
      <c r="T23" s="95" t="str">
        <f t="shared" si="1"/>
        <v xml:space="preserve"> </v>
      </c>
      <c r="U23" s="72"/>
      <c r="V23" s="96" t="s">
        <v>13</v>
      </c>
    </row>
    <row r="24" spans="1:22" ht="264" customHeight="1" thickTop="1" thickBot="1" x14ac:dyDescent="0.3">
      <c r="A24" s="37"/>
      <c r="B24" s="104">
        <v>16</v>
      </c>
      <c r="C24" s="57" t="s">
        <v>54</v>
      </c>
      <c r="D24" s="58">
        <v>1</v>
      </c>
      <c r="E24" s="59" t="s">
        <v>37</v>
      </c>
      <c r="F24" s="60" t="s">
        <v>92</v>
      </c>
      <c r="G24" s="151"/>
      <c r="H24" s="153"/>
      <c r="I24" s="61"/>
      <c r="J24" s="62"/>
      <c r="K24" s="63"/>
      <c r="L24" s="98"/>
      <c r="M24" s="65"/>
      <c r="N24" s="66"/>
      <c r="O24" s="67"/>
      <c r="P24" s="68">
        <f>D24*Q24</f>
        <v>21150</v>
      </c>
      <c r="Q24" s="69">
        <v>21150</v>
      </c>
      <c r="R24" s="154"/>
      <c r="S24" s="70">
        <f>D24*R24</f>
        <v>0</v>
      </c>
      <c r="T24" s="71" t="str">
        <f>IF(R24+R25, IF(R24+R25&gt;Q24,"NEVYHOVUJE","VYHOVUJE")," ")</f>
        <v xml:space="preserve"> </v>
      </c>
      <c r="U24" s="105" t="s">
        <v>72</v>
      </c>
      <c r="V24" s="73" t="s">
        <v>12</v>
      </c>
    </row>
    <row r="25" spans="1:22" ht="73.5" customHeight="1" thickTop="1" thickBot="1" x14ac:dyDescent="0.3">
      <c r="A25" s="37"/>
      <c r="B25" s="106"/>
      <c r="C25" s="75"/>
      <c r="D25" s="76"/>
      <c r="E25" s="77"/>
      <c r="F25" s="78" t="s">
        <v>81</v>
      </c>
      <c r="G25" s="151"/>
      <c r="H25" s="79" t="s">
        <v>36</v>
      </c>
      <c r="I25" s="61"/>
      <c r="J25" s="62"/>
      <c r="K25" s="63"/>
      <c r="L25" s="64"/>
      <c r="M25" s="65"/>
      <c r="N25" s="66"/>
      <c r="O25" s="67"/>
      <c r="P25" s="80"/>
      <c r="Q25" s="81"/>
      <c r="R25" s="154"/>
      <c r="S25" s="82">
        <f>D24*R25</f>
        <v>0</v>
      </c>
      <c r="T25" s="83"/>
      <c r="U25" s="105"/>
      <c r="V25" s="84"/>
    </row>
    <row r="26" spans="1:22" ht="111" customHeight="1" thickTop="1" thickBot="1" x14ac:dyDescent="0.3">
      <c r="A26" s="37"/>
      <c r="B26" s="107">
        <v>17</v>
      </c>
      <c r="C26" s="105" t="s">
        <v>74</v>
      </c>
      <c r="D26" s="87">
        <v>1</v>
      </c>
      <c r="E26" s="88" t="s">
        <v>37</v>
      </c>
      <c r="F26" s="89" t="s">
        <v>93</v>
      </c>
      <c r="G26" s="151"/>
      <c r="H26" s="90" t="s">
        <v>36</v>
      </c>
      <c r="I26" s="61"/>
      <c r="J26" s="62"/>
      <c r="K26" s="63"/>
      <c r="L26" s="64"/>
      <c r="M26" s="65"/>
      <c r="N26" s="66"/>
      <c r="O26" s="67"/>
      <c r="P26" s="92">
        <f>D26*Q26</f>
        <v>5040</v>
      </c>
      <c r="Q26" s="93">
        <v>5040</v>
      </c>
      <c r="R26" s="154"/>
      <c r="S26" s="94">
        <f>D26*R26</f>
        <v>0</v>
      </c>
      <c r="T26" s="95" t="str">
        <f t="shared" si="1"/>
        <v xml:space="preserve"> </v>
      </c>
      <c r="U26" s="72"/>
      <c r="V26" s="96" t="s">
        <v>16</v>
      </c>
    </row>
    <row r="27" spans="1:22" ht="107.25" customHeight="1" thickTop="1" thickBot="1" x14ac:dyDescent="0.3">
      <c r="A27" s="37"/>
      <c r="B27" s="107">
        <v>18</v>
      </c>
      <c r="C27" s="105" t="s">
        <v>75</v>
      </c>
      <c r="D27" s="87">
        <v>1</v>
      </c>
      <c r="E27" s="88" t="s">
        <v>37</v>
      </c>
      <c r="F27" s="89" t="s">
        <v>94</v>
      </c>
      <c r="G27" s="151"/>
      <c r="H27" s="90" t="s">
        <v>36</v>
      </c>
      <c r="I27" s="61"/>
      <c r="J27" s="62"/>
      <c r="K27" s="63"/>
      <c r="L27" s="64"/>
      <c r="M27" s="65"/>
      <c r="N27" s="66"/>
      <c r="O27" s="67"/>
      <c r="P27" s="92">
        <f>D27*Q27</f>
        <v>850</v>
      </c>
      <c r="Q27" s="93">
        <v>850</v>
      </c>
      <c r="R27" s="154"/>
      <c r="S27" s="94">
        <f>D27*R27</f>
        <v>0</v>
      </c>
      <c r="T27" s="95" t="str">
        <f t="shared" si="1"/>
        <v xml:space="preserve"> </v>
      </c>
      <c r="U27" s="72"/>
      <c r="V27" s="96" t="s">
        <v>17</v>
      </c>
    </row>
    <row r="28" spans="1:22" ht="58.5" customHeight="1" thickTop="1" thickBot="1" x14ac:dyDescent="0.3">
      <c r="A28" s="37"/>
      <c r="B28" s="85">
        <v>19</v>
      </c>
      <c r="C28" s="100" t="s">
        <v>55</v>
      </c>
      <c r="D28" s="87">
        <v>1</v>
      </c>
      <c r="E28" s="88" t="s">
        <v>37</v>
      </c>
      <c r="F28" s="89" t="s">
        <v>95</v>
      </c>
      <c r="G28" s="151"/>
      <c r="H28" s="90" t="s">
        <v>36</v>
      </c>
      <c r="I28" s="61"/>
      <c r="J28" s="62"/>
      <c r="K28" s="63"/>
      <c r="L28" s="64"/>
      <c r="M28" s="65"/>
      <c r="N28" s="66"/>
      <c r="O28" s="67"/>
      <c r="P28" s="92">
        <f>D28*Q28</f>
        <v>2050</v>
      </c>
      <c r="Q28" s="93">
        <v>2050</v>
      </c>
      <c r="R28" s="154"/>
      <c r="S28" s="94">
        <f>D28*R28</f>
        <v>0</v>
      </c>
      <c r="T28" s="95" t="str">
        <f t="shared" si="1"/>
        <v xml:space="preserve"> </v>
      </c>
      <c r="U28" s="72"/>
      <c r="V28" s="96" t="s">
        <v>18</v>
      </c>
    </row>
    <row r="29" spans="1:22" ht="31.5" customHeight="1" thickTop="1" thickBot="1" x14ac:dyDescent="0.3">
      <c r="A29" s="37"/>
      <c r="B29" s="85">
        <v>20</v>
      </c>
      <c r="C29" s="100" t="s">
        <v>56</v>
      </c>
      <c r="D29" s="87">
        <v>2</v>
      </c>
      <c r="E29" s="88" t="s">
        <v>37</v>
      </c>
      <c r="F29" s="102" t="s">
        <v>57</v>
      </c>
      <c r="G29" s="151"/>
      <c r="H29" s="90" t="s">
        <v>36</v>
      </c>
      <c r="I29" s="61"/>
      <c r="J29" s="62"/>
      <c r="K29" s="63"/>
      <c r="L29" s="64"/>
      <c r="M29" s="65"/>
      <c r="N29" s="66"/>
      <c r="O29" s="67"/>
      <c r="P29" s="92">
        <f>D29*Q29</f>
        <v>9600</v>
      </c>
      <c r="Q29" s="93">
        <v>4800</v>
      </c>
      <c r="R29" s="154"/>
      <c r="S29" s="94">
        <f>D29*R29</f>
        <v>0</v>
      </c>
      <c r="T29" s="95" t="str">
        <f t="shared" si="1"/>
        <v xml:space="preserve"> </v>
      </c>
      <c r="U29" s="72"/>
      <c r="V29" s="73" t="s">
        <v>17</v>
      </c>
    </row>
    <row r="30" spans="1:22" ht="85.5" customHeight="1" thickTop="1" thickBot="1" x14ac:dyDescent="0.3">
      <c r="A30" s="37"/>
      <c r="B30" s="85">
        <v>21</v>
      </c>
      <c r="C30" s="86" t="s">
        <v>96</v>
      </c>
      <c r="D30" s="87">
        <v>3</v>
      </c>
      <c r="E30" s="88" t="s">
        <v>37</v>
      </c>
      <c r="F30" s="89" t="s">
        <v>97</v>
      </c>
      <c r="G30" s="151"/>
      <c r="H30" s="90" t="s">
        <v>36</v>
      </c>
      <c r="I30" s="61"/>
      <c r="J30" s="62"/>
      <c r="K30" s="63"/>
      <c r="L30" s="64"/>
      <c r="M30" s="65"/>
      <c r="N30" s="66"/>
      <c r="O30" s="67"/>
      <c r="P30" s="92">
        <f>D30*Q30</f>
        <v>1470</v>
      </c>
      <c r="Q30" s="93">
        <v>490</v>
      </c>
      <c r="R30" s="154"/>
      <c r="S30" s="94">
        <f>D30*R30</f>
        <v>0</v>
      </c>
      <c r="T30" s="95" t="str">
        <f t="shared" si="1"/>
        <v xml:space="preserve"> </v>
      </c>
      <c r="U30" s="72"/>
      <c r="V30" s="108"/>
    </row>
    <row r="31" spans="1:22" ht="45" customHeight="1" thickTop="1" thickBot="1" x14ac:dyDescent="0.3">
      <c r="A31" s="37"/>
      <c r="B31" s="85">
        <v>22</v>
      </c>
      <c r="C31" s="100" t="s">
        <v>58</v>
      </c>
      <c r="D31" s="87">
        <v>1</v>
      </c>
      <c r="E31" s="88" t="s">
        <v>37</v>
      </c>
      <c r="F31" s="102" t="s">
        <v>59</v>
      </c>
      <c r="G31" s="151"/>
      <c r="H31" s="90" t="s">
        <v>36</v>
      </c>
      <c r="I31" s="61"/>
      <c r="J31" s="62"/>
      <c r="K31" s="63"/>
      <c r="L31" s="64"/>
      <c r="M31" s="65"/>
      <c r="N31" s="66"/>
      <c r="O31" s="67"/>
      <c r="P31" s="92">
        <f>D31*Q31</f>
        <v>218</v>
      </c>
      <c r="Q31" s="93">
        <v>218</v>
      </c>
      <c r="R31" s="154"/>
      <c r="S31" s="94">
        <f>D31*R31</f>
        <v>0</v>
      </c>
      <c r="T31" s="95" t="str">
        <f t="shared" si="1"/>
        <v xml:space="preserve"> </v>
      </c>
      <c r="U31" s="72"/>
      <c r="V31" s="108"/>
    </row>
    <row r="32" spans="1:22" ht="36" customHeight="1" thickTop="1" thickBot="1" x14ac:dyDescent="0.3">
      <c r="A32" s="37"/>
      <c r="B32" s="85">
        <v>23</v>
      </c>
      <c r="C32" s="100" t="s">
        <v>60</v>
      </c>
      <c r="D32" s="87">
        <v>1</v>
      </c>
      <c r="E32" s="88" t="s">
        <v>37</v>
      </c>
      <c r="F32" s="89" t="s">
        <v>98</v>
      </c>
      <c r="G32" s="151"/>
      <c r="H32" s="90" t="s">
        <v>36</v>
      </c>
      <c r="I32" s="61"/>
      <c r="J32" s="62"/>
      <c r="K32" s="63"/>
      <c r="L32" s="64"/>
      <c r="M32" s="65"/>
      <c r="N32" s="66"/>
      <c r="O32" s="67"/>
      <c r="P32" s="92">
        <f>D32*Q32</f>
        <v>770</v>
      </c>
      <c r="Q32" s="93">
        <v>770</v>
      </c>
      <c r="R32" s="154"/>
      <c r="S32" s="94">
        <f>D32*R32</f>
        <v>0</v>
      </c>
      <c r="T32" s="95" t="str">
        <f t="shared" si="1"/>
        <v xml:space="preserve"> </v>
      </c>
      <c r="U32" s="72"/>
      <c r="V32" s="84"/>
    </row>
    <row r="33" spans="1:22" ht="273" customHeight="1" thickTop="1" thickBot="1" x14ac:dyDescent="0.3">
      <c r="A33" s="37"/>
      <c r="B33" s="85">
        <v>24</v>
      </c>
      <c r="C33" s="100" t="s">
        <v>61</v>
      </c>
      <c r="D33" s="87">
        <v>1</v>
      </c>
      <c r="E33" s="88" t="s">
        <v>37</v>
      </c>
      <c r="F33" s="89" t="s">
        <v>99</v>
      </c>
      <c r="G33" s="151"/>
      <c r="H33" s="151"/>
      <c r="I33" s="61"/>
      <c r="J33" s="62"/>
      <c r="K33" s="63"/>
      <c r="L33" s="64"/>
      <c r="M33" s="65"/>
      <c r="N33" s="66"/>
      <c r="O33" s="67"/>
      <c r="P33" s="92">
        <f>D33*Q33</f>
        <v>60734</v>
      </c>
      <c r="Q33" s="93">
        <v>60734</v>
      </c>
      <c r="R33" s="154"/>
      <c r="S33" s="94">
        <f>D33*R33</f>
        <v>0</v>
      </c>
      <c r="T33" s="95" t="str">
        <f t="shared" si="1"/>
        <v xml:space="preserve"> </v>
      </c>
      <c r="U33" s="105" t="s">
        <v>73</v>
      </c>
      <c r="V33" s="96" t="s">
        <v>12</v>
      </c>
    </row>
    <row r="34" spans="1:22" ht="114" customHeight="1" thickTop="1" thickBot="1" x14ac:dyDescent="0.3">
      <c r="A34" s="37"/>
      <c r="B34" s="85">
        <v>25</v>
      </c>
      <c r="C34" s="105" t="s">
        <v>76</v>
      </c>
      <c r="D34" s="87">
        <v>1</v>
      </c>
      <c r="E34" s="88" t="s">
        <v>37</v>
      </c>
      <c r="F34" s="89" t="s">
        <v>100</v>
      </c>
      <c r="G34" s="151"/>
      <c r="H34" s="90" t="s">
        <v>36</v>
      </c>
      <c r="I34" s="61"/>
      <c r="J34" s="62"/>
      <c r="K34" s="63"/>
      <c r="L34" s="64"/>
      <c r="M34" s="65"/>
      <c r="N34" s="66"/>
      <c r="O34" s="67"/>
      <c r="P34" s="92">
        <f>D34*Q34</f>
        <v>850</v>
      </c>
      <c r="Q34" s="93">
        <v>850</v>
      </c>
      <c r="R34" s="154"/>
      <c r="S34" s="94">
        <f>D34*R34</f>
        <v>0</v>
      </c>
      <c r="T34" s="95" t="str">
        <f t="shared" si="1"/>
        <v xml:space="preserve"> </v>
      </c>
      <c r="U34" s="72" t="s">
        <v>73</v>
      </c>
      <c r="V34" s="73" t="s">
        <v>17</v>
      </c>
    </row>
    <row r="35" spans="1:22" ht="47.25" customHeight="1" thickTop="1" thickBot="1" x14ac:dyDescent="0.3">
      <c r="A35" s="37"/>
      <c r="B35" s="85">
        <v>26</v>
      </c>
      <c r="C35" s="100" t="s">
        <v>62</v>
      </c>
      <c r="D35" s="87">
        <v>1</v>
      </c>
      <c r="E35" s="88" t="s">
        <v>37</v>
      </c>
      <c r="F35" s="102" t="s">
        <v>63</v>
      </c>
      <c r="G35" s="151"/>
      <c r="H35" s="90" t="s">
        <v>36</v>
      </c>
      <c r="I35" s="61"/>
      <c r="J35" s="62"/>
      <c r="K35" s="63"/>
      <c r="L35" s="91"/>
      <c r="M35" s="65"/>
      <c r="N35" s="66"/>
      <c r="O35" s="67"/>
      <c r="P35" s="92">
        <f>D35*Q35</f>
        <v>1500</v>
      </c>
      <c r="Q35" s="93">
        <v>1500</v>
      </c>
      <c r="R35" s="154"/>
      <c r="S35" s="94">
        <f>D35*R35</f>
        <v>0</v>
      </c>
      <c r="T35" s="95" t="str">
        <f t="shared" si="1"/>
        <v xml:space="preserve"> </v>
      </c>
      <c r="U35" s="72"/>
      <c r="V35" s="84"/>
    </row>
    <row r="36" spans="1:22" ht="158.25" customHeight="1" thickTop="1" thickBot="1" x14ac:dyDescent="0.3">
      <c r="A36" s="37"/>
      <c r="B36" s="85">
        <v>27</v>
      </c>
      <c r="C36" s="100" t="s">
        <v>52</v>
      </c>
      <c r="D36" s="87">
        <v>1</v>
      </c>
      <c r="E36" s="88" t="s">
        <v>37</v>
      </c>
      <c r="F36" s="89" t="s">
        <v>109</v>
      </c>
      <c r="G36" s="151"/>
      <c r="H36" s="90" t="s">
        <v>36</v>
      </c>
      <c r="I36" s="61"/>
      <c r="J36" s="62"/>
      <c r="K36" s="63"/>
      <c r="L36" s="101" t="s">
        <v>108</v>
      </c>
      <c r="M36" s="65"/>
      <c r="N36" s="66"/>
      <c r="O36" s="67"/>
      <c r="P36" s="92">
        <f>D36*Q36</f>
        <v>3110</v>
      </c>
      <c r="Q36" s="93">
        <v>3110</v>
      </c>
      <c r="R36" s="154"/>
      <c r="S36" s="94">
        <f>D36*R36</f>
        <v>0</v>
      </c>
      <c r="T36" s="95" t="str">
        <f t="shared" si="1"/>
        <v xml:space="preserve"> </v>
      </c>
      <c r="U36" s="72"/>
      <c r="V36" s="96" t="s">
        <v>14</v>
      </c>
    </row>
    <row r="37" spans="1:22" ht="199.5" customHeight="1" thickTop="1" thickBot="1" x14ac:dyDescent="0.3">
      <c r="A37" s="37"/>
      <c r="B37" s="85">
        <v>28</v>
      </c>
      <c r="C37" s="100" t="s">
        <v>64</v>
      </c>
      <c r="D37" s="87">
        <v>2</v>
      </c>
      <c r="E37" s="88" t="s">
        <v>37</v>
      </c>
      <c r="F37" s="89" t="s">
        <v>101</v>
      </c>
      <c r="G37" s="151"/>
      <c r="H37" s="153"/>
      <c r="I37" s="61"/>
      <c r="J37" s="62"/>
      <c r="K37" s="63"/>
      <c r="L37" s="101"/>
      <c r="M37" s="65"/>
      <c r="N37" s="66"/>
      <c r="O37" s="67"/>
      <c r="P37" s="92">
        <f>D37*Q37</f>
        <v>14860</v>
      </c>
      <c r="Q37" s="93">
        <v>7430</v>
      </c>
      <c r="R37" s="154"/>
      <c r="S37" s="94">
        <f>D37*R37</f>
        <v>0</v>
      </c>
      <c r="T37" s="95" t="str">
        <f t="shared" si="1"/>
        <v xml:space="preserve"> </v>
      </c>
      <c r="U37" s="72"/>
      <c r="V37" s="96" t="s">
        <v>13</v>
      </c>
    </row>
    <row r="38" spans="1:22" ht="117.75" customHeight="1" thickTop="1" thickBot="1" x14ac:dyDescent="0.3">
      <c r="A38" s="37"/>
      <c r="B38" s="85">
        <v>29</v>
      </c>
      <c r="C38" s="100" t="s">
        <v>65</v>
      </c>
      <c r="D38" s="87">
        <v>1</v>
      </c>
      <c r="E38" s="88" t="s">
        <v>37</v>
      </c>
      <c r="F38" s="109" t="s">
        <v>118</v>
      </c>
      <c r="G38" s="151"/>
      <c r="H38" s="90" t="s">
        <v>36</v>
      </c>
      <c r="I38" s="61"/>
      <c r="J38" s="62"/>
      <c r="K38" s="63"/>
      <c r="L38" s="101" t="s">
        <v>108</v>
      </c>
      <c r="M38" s="65"/>
      <c r="N38" s="66"/>
      <c r="O38" s="67"/>
      <c r="P38" s="92">
        <f>D38*Q38</f>
        <v>5270</v>
      </c>
      <c r="Q38" s="93">
        <v>5270</v>
      </c>
      <c r="R38" s="154"/>
      <c r="S38" s="94">
        <f>D38*R38</f>
        <v>0</v>
      </c>
      <c r="T38" s="95" t="str">
        <f t="shared" si="1"/>
        <v xml:space="preserve"> </v>
      </c>
      <c r="U38" s="72"/>
      <c r="V38" s="96" t="s">
        <v>14</v>
      </c>
    </row>
    <row r="39" spans="1:22" ht="48.75" customHeight="1" thickTop="1" thickBot="1" x14ac:dyDescent="0.3">
      <c r="A39" s="37"/>
      <c r="B39" s="85">
        <v>30</v>
      </c>
      <c r="C39" s="100" t="s">
        <v>66</v>
      </c>
      <c r="D39" s="87">
        <v>1</v>
      </c>
      <c r="E39" s="88" t="s">
        <v>37</v>
      </c>
      <c r="F39" s="102" t="s">
        <v>67</v>
      </c>
      <c r="G39" s="151"/>
      <c r="H39" s="90" t="s">
        <v>36</v>
      </c>
      <c r="I39" s="61"/>
      <c r="J39" s="62"/>
      <c r="K39" s="63"/>
      <c r="L39" s="98"/>
      <c r="M39" s="65"/>
      <c r="N39" s="66"/>
      <c r="O39" s="67"/>
      <c r="P39" s="92">
        <f>D39*Q39</f>
        <v>250</v>
      </c>
      <c r="Q39" s="93">
        <v>250</v>
      </c>
      <c r="R39" s="154"/>
      <c r="S39" s="94">
        <f>D39*R39</f>
        <v>0</v>
      </c>
      <c r="T39" s="95" t="str">
        <f t="shared" si="1"/>
        <v xml:space="preserve"> </v>
      </c>
      <c r="U39" s="72"/>
      <c r="V39" s="73" t="s">
        <v>17</v>
      </c>
    </row>
    <row r="40" spans="1:22" ht="116.25" customHeight="1" thickTop="1" thickBot="1" x14ac:dyDescent="0.3">
      <c r="A40" s="37"/>
      <c r="B40" s="85">
        <v>31</v>
      </c>
      <c r="C40" s="100" t="s">
        <v>68</v>
      </c>
      <c r="D40" s="87">
        <v>1</v>
      </c>
      <c r="E40" s="88" t="s">
        <v>37</v>
      </c>
      <c r="F40" s="89" t="s">
        <v>102</v>
      </c>
      <c r="G40" s="151"/>
      <c r="H40" s="90" t="s">
        <v>36</v>
      </c>
      <c r="I40" s="61"/>
      <c r="J40" s="62"/>
      <c r="K40" s="63"/>
      <c r="L40" s="64"/>
      <c r="M40" s="65"/>
      <c r="N40" s="66"/>
      <c r="O40" s="67"/>
      <c r="P40" s="92">
        <f>D40*Q40</f>
        <v>1520</v>
      </c>
      <c r="Q40" s="93">
        <v>1520</v>
      </c>
      <c r="R40" s="154"/>
      <c r="S40" s="94">
        <f>D40*R40</f>
        <v>0</v>
      </c>
      <c r="T40" s="95" t="str">
        <f t="shared" si="1"/>
        <v xml:space="preserve"> </v>
      </c>
      <c r="U40" s="72"/>
      <c r="V40" s="84"/>
    </row>
    <row r="41" spans="1:22" ht="196.5" customHeight="1" thickTop="1" thickBot="1" x14ac:dyDescent="0.3">
      <c r="A41" s="37"/>
      <c r="B41" s="85">
        <v>32</v>
      </c>
      <c r="C41" s="100" t="s">
        <v>64</v>
      </c>
      <c r="D41" s="87">
        <v>1</v>
      </c>
      <c r="E41" s="88" t="s">
        <v>37</v>
      </c>
      <c r="F41" s="89" t="s">
        <v>103</v>
      </c>
      <c r="G41" s="151"/>
      <c r="H41" s="153"/>
      <c r="I41" s="61"/>
      <c r="J41" s="62"/>
      <c r="K41" s="63"/>
      <c r="L41" s="64"/>
      <c r="M41" s="65"/>
      <c r="N41" s="66"/>
      <c r="O41" s="67"/>
      <c r="P41" s="92">
        <f>D41*Q41</f>
        <v>9290</v>
      </c>
      <c r="Q41" s="93">
        <v>9290</v>
      </c>
      <c r="R41" s="154"/>
      <c r="S41" s="94">
        <f>D41*R41</f>
        <v>0</v>
      </c>
      <c r="T41" s="95" t="str">
        <f t="shared" si="1"/>
        <v xml:space="preserve"> </v>
      </c>
      <c r="U41" s="72"/>
      <c r="V41" s="96" t="s">
        <v>13</v>
      </c>
    </row>
    <row r="42" spans="1:22" ht="227.25" customHeight="1" thickTop="1" thickBot="1" x14ac:dyDescent="0.3">
      <c r="A42" s="37"/>
      <c r="B42" s="56">
        <v>33</v>
      </c>
      <c r="C42" s="57" t="s">
        <v>40</v>
      </c>
      <c r="D42" s="58">
        <v>1</v>
      </c>
      <c r="E42" s="59" t="s">
        <v>37</v>
      </c>
      <c r="F42" s="60" t="s">
        <v>104</v>
      </c>
      <c r="G42" s="151"/>
      <c r="H42" s="153"/>
      <c r="I42" s="61"/>
      <c r="J42" s="62"/>
      <c r="K42" s="63"/>
      <c r="L42" s="64"/>
      <c r="M42" s="65"/>
      <c r="N42" s="66"/>
      <c r="O42" s="67"/>
      <c r="P42" s="68">
        <f>D42*Q42</f>
        <v>63216</v>
      </c>
      <c r="Q42" s="69">
        <v>63216</v>
      </c>
      <c r="R42" s="154"/>
      <c r="S42" s="70">
        <f>D42*R42</f>
        <v>0</v>
      </c>
      <c r="T42" s="71" t="str">
        <f>IF(R42+R43, IF(R42+R43&gt;Q42,"NEVYHOVUJE","VYHOVUJE")," ")</f>
        <v xml:space="preserve"> </v>
      </c>
      <c r="U42" s="72"/>
      <c r="V42" s="73" t="s">
        <v>12</v>
      </c>
    </row>
    <row r="43" spans="1:22" ht="66" customHeight="1" thickTop="1" thickBot="1" x14ac:dyDescent="0.3">
      <c r="A43" s="37"/>
      <c r="B43" s="74"/>
      <c r="C43" s="75"/>
      <c r="D43" s="76"/>
      <c r="E43" s="77"/>
      <c r="F43" s="78" t="s">
        <v>81</v>
      </c>
      <c r="G43" s="151"/>
      <c r="H43" s="79" t="s">
        <v>36</v>
      </c>
      <c r="I43" s="61"/>
      <c r="J43" s="62"/>
      <c r="K43" s="63"/>
      <c r="L43" s="91"/>
      <c r="M43" s="65"/>
      <c r="N43" s="66"/>
      <c r="O43" s="67"/>
      <c r="P43" s="80"/>
      <c r="Q43" s="81"/>
      <c r="R43" s="154"/>
      <c r="S43" s="82">
        <f>D42*R43</f>
        <v>0</v>
      </c>
      <c r="T43" s="83"/>
      <c r="U43" s="72"/>
      <c r="V43" s="84"/>
    </row>
    <row r="44" spans="1:22" ht="194.25" customHeight="1" thickTop="1" thickBot="1" x14ac:dyDescent="0.3">
      <c r="A44" s="37"/>
      <c r="B44" s="85">
        <v>34</v>
      </c>
      <c r="C44" s="100" t="s">
        <v>41</v>
      </c>
      <c r="D44" s="87">
        <v>1</v>
      </c>
      <c r="E44" s="88" t="s">
        <v>37</v>
      </c>
      <c r="F44" s="89" t="s">
        <v>106</v>
      </c>
      <c r="G44" s="151"/>
      <c r="H44" s="153"/>
      <c r="I44" s="61"/>
      <c r="J44" s="62"/>
      <c r="K44" s="63"/>
      <c r="L44" s="101" t="s">
        <v>107</v>
      </c>
      <c r="M44" s="65"/>
      <c r="N44" s="66"/>
      <c r="O44" s="67"/>
      <c r="P44" s="92">
        <f>D44*Q44</f>
        <v>8373</v>
      </c>
      <c r="Q44" s="93">
        <v>8373</v>
      </c>
      <c r="R44" s="154"/>
      <c r="S44" s="94">
        <f>D44*R44</f>
        <v>0</v>
      </c>
      <c r="T44" s="95" t="str">
        <f t="shared" si="1"/>
        <v xml:space="preserve"> </v>
      </c>
      <c r="U44" s="72"/>
      <c r="V44" s="96" t="s">
        <v>13</v>
      </c>
    </row>
    <row r="45" spans="1:22" ht="57" customHeight="1" thickTop="1" thickBot="1" x14ac:dyDescent="0.3">
      <c r="A45" s="37"/>
      <c r="B45" s="110">
        <v>35</v>
      </c>
      <c r="C45" s="111" t="s">
        <v>69</v>
      </c>
      <c r="D45" s="112">
        <v>7</v>
      </c>
      <c r="E45" s="113" t="s">
        <v>37</v>
      </c>
      <c r="F45" s="114" t="s">
        <v>105</v>
      </c>
      <c r="G45" s="151"/>
      <c r="H45" s="115" t="s">
        <v>36</v>
      </c>
      <c r="I45" s="116"/>
      <c r="J45" s="117"/>
      <c r="K45" s="118"/>
      <c r="L45" s="119"/>
      <c r="M45" s="120"/>
      <c r="N45" s="121"/>
      <c r="O45" s="122"/>
      <c r="P45" s="123">
        <f>D45*Q45</f>
        <v>1155</v>
      </c>
      <c r="Q45" s="124">
        <v>165</v>
      </c>
      <c r="R45" s="154"/>
      <c r="S45" s="125">
        <f>D45*R45</f>
        <v>0</v>
      </c>
      <c r="T45" s="126" t="str">
        <f t="shared" si="1"/>
        <v xml:space="preserve"> </v>
      </c>
      <c r="U45" s="127"/>
      <c r="V45" s="128" t="s">
        <v>17</v>
      </c>
    </row>
    <row r="46" spans="1:22" ht="17.45" customHeight="1" thickTop="1" thickBot="1" x14ac:dyDescent="0.3">
      <c r="C46" s="1"/>
      <c r="D46" s="1"/>
      <c r="E46" s="1"/>
      <c r="F46" s="1"/>
      <c r="G46" s="1"/>
      <c r="H46" s="1"/>
      <c r="I46" s="1"/>
      <c r="J46" s="1"/>
      <c r="N46" s="1"/>
      <c r="O46" s="1"/>
      <c r="P46" s="1"/>
    </row>
    <row r="47" spans="1:22" ht="51.75" customHeight="1" thickTop="1" thickBot="1" x14ac:dyDescent="0.3">
      <c r="B47" s="129" t="s">
        <v>32</v>
      </c>
      <c r="C47" s="129"/>
      <c r="D47" s="129"/>
      <c r="E47" s="129"/>
      <c r="F47" s="129"/>
      <c r="G47" s="129"/>
      <c r="H47" s="130"/>
      <c r="I47" s="130"/>
      <c r="J47" s="131"/>
      <c r="K47" s="131"/>
      <c r="L47" s="27"/>
      <c r="M47" s="27"/>
      <c r="N47" s="27"/>
      <c r="O47" s="132"/>
      <c r="P47" s="132"/>
      <c r="Q47" s="133" t="s">
        <v>9</v>
      </c>
      <c r="R47" s="134" t="s">
        <v>10</v>
      </c>
      <c r="S47" s="135"/>
      <c r="T47" s="136"/>
      <c r="U47" s="137"/>
      <c r="V47" s="138"/>
    </row>
    <row r="48" spans="1:22" ht="50.45" customHeight="1" thickTop="1" thickBot="1" x14ac:dyDescent="0.3">
      <c r="B48" s="139" t="s">
        <v>31</v>
      </c>
      <c r="C48" s="139"/>
      <c r="D48" s="139"/>
      <c r="E48" s="139"/>
      <c r="F48" s="139"/>
      <c r="G48" s="139"/>
      <c r="H48" s="139"/>
      <c r="I48" s="140"/>
      <c r="L48" s="7"/>
      <c r="M48" s="7"/>
      <c r="N48" s="7"/>
      <c r="O48" s="141"/>
      <c r="P48" s="141"/>
      <c r="Q48" s="142">
        <f>SUM(P7:P45)</f>
        <v>313289</v>
      </c>
      <c r="R48" s="143">
        <f>SUM(S7:S45)</f>
        <v>0</v>
      </c>
      <c r="S48" s="144"/>
      <c r="T48" s="145"/>
    </row>
    <row r="49" spans="2:19" ht="15.75" thickTop="1" x14ac:dyDescent="0.25">
      <c r="B49" s="146" t="s">
        <v>34</v>
      </c>
      <c r="C49" s="146"/>
      <c r="D49" s="146"/>
      <c r="E49" s="146"/>
      <c r="F49" s="146"/>
      <c r="G49" s="146"/>
      <c r="H49" s="16"/>
      <c r="I49" s="11"/>
      <c r="J49" s="11"/>
      <c r="K49" s="11"/>
      <c r="L49" s="11"/>
      <c r="M49" s="11"/>
      <c r="N49" s="17"/>
      <c r="O49" s="17"/>
      <c r="P49" s="17"/>
      <c r="Q49" s="11"/>
      <c r="R49" s="11"/>
      <c r="S49" s="11"/>
    </row>
    <row r="50" spans="2:19" x14ac:dyDescent="0.25">
      <c r="B50" s="147"/>
      <c r="C50" s="147"/>
      <c r="D50" s="147"/>
      <c r="E50" s="147"/>
      <c r="F50" s="147"/>
      <c r="G50" s="16"/>
      <c r="H50" s="16"/>
      <c r="I50" s="11"/>
      <c r="J50" s="11"/>
      <c r="K50" s="11"/>
      <c r="L50" s="11"/>
      <c r="M50" s="11"/>
      <c r="N50" s="17"/>
      <c r="O50" s="17"/>
      <c r="P50" s="17"/>
      <c r="Q50" s="11"/>
      <c r="R50" s="11"/>
      <c r="S50" s="11"/>
    </row>
    <row r="51" spans="2:19" x14ac:dyDescent="0.25">
      <c r="B51" s="147"/>
      <c r="C51" s="147"/>
      <c r="D51" s="147"/>
      <c r="E51" s="147"/>
      <c r="F51" s="147"/>
      <c r="G51" s="16"/>
      <c r="H51" s="16"/>
      <c r="I51" s="11"/>
      <c r="J51" s="11"/>
      <c r="K51" s="11"/>
      <c r="L51" s="11"/>
      <c r="M51" s="11"/>
      <c r="N51" s="17"/>
      <c r="O51" s="17"/>
      <c r="P51" s="17"/>
      <c r="Q51" s="11"/>
      <c r="R51" s="11"/>
      <c r="S51" s="11"/>
    </row>
    <row r="52" spans="2:19" x14ac:dyDescent="0.25">
      <c r="B52" s="147"/>
      <c r="C52" s="147"/>
      <c r="D52" s="147"/>
      <c r="E52" s="147"/>
      <c r="F52" s="147"/>
      <c r="G52" s="16"/>
      <c r="H52" s="16"/>
      <c r="I52" s="11"/>
      <c r="J52" s="11"/>
      <c r="K52" s="11"/>
      <c r="L52" s="11"/>
      <c r="M52" s="11"/>
      <c r="N52" s="17"/>
      <c r="O52" s="17"/>
      <c r="P52" s="17"/>
      <c r="Q52" s="11"/>
      <c r="R52" s="11"/>
      <c r="S52" s="11"/>
    </row>
    <row r="53" spans="2:19" ht="19.899999999999999" customHeight="1" x14ac:dyDescent="0.25">
      <c r="C53" s="131"/>
      <c r="D53" s="148"/>
      <c r="E53" s="131"/>
      <c r="F53" s="131"/>
      <c r="G53" s="16"/>
      <c r="H53" s="16"/>
      <c r="I53" s="11"/>
      <c r="J53" s="11"/>
      <c r="K53" s="11"/>
      <c r="L53" s="11"/>
      <c r="M53" s="11"/>
      <c r="N53" s="17"/>
      <c r="O53" s="17"/>
      <c r="P53" s="17"/>
      <c r="Q53" s="11"/>
      <c r="R53" s="11"/>
      <c r="S53" s="11"/>
    </row>
    <row r="54" spans="2:19" ht="19.899999999999999" customHeight="1" x14ac:dyDescent="0.25">
      <c r="H54" s="150"/>
      <c r="I54" s="11"/>
      <c r="J54" s="11"/>
      <c r="K54" s="11"/>
      <c r="L54" s="11"/>
      <c r="M54" s="11"/>
      <c r="N54" s="17"/>
      <c r="O54" s="17"/>
      <c r="P54" s="17"/>
      <c r="Q54" s="11"/>
      <c r="R54" s="11"/>
      <c r="S54" s="11"/>
    </row>
    <row r="55" spans="2:19" ht="19.899999999999999" customHeight="1" x14ac:dyDescent="0.25">
      <c r="C55" s="131"/>
      <c r="D55" s="148"/>
      <c r="E55" s="131"/>
      <c r="F55" s="131"/>
      <c r="G55" s="16"/>
      <c r="H55" s="16"/>
      <c r="I55" s="11"/>
      <c r="J55" s="11"/>
      <c r="K55" s="11"/>
      <c r="L55" s="11"/>
      <c r="M55" s="11"/>
      <c r="N55" s="17"/>
      <c r="O55" s="17"/>
      <c r="P55" s="17"/>
      <c r="Q55" s="11"/>
      <c r="R55" s="11"/>
      <c r="S55" s="11"/>
    </row>
    <row r="56" spans="2:19" ht="19.899999999999999" customHeight="1" x14ac:dyDescent="0.25">
      <c r="C56" s="131"/>
      <c r="D56" s="148"/>
      <c r="E56" s="131"/>
      <c r="F56" s="131"/>
      <c r="G56" s="16"/>
      <c r="H56" s="16"/>
      <c r="I56" s="11"/>
      <c r="J56" s="11"/>
      <c r="K56" s="11"/>
      <c r="L56" s="11"/>
      <c r="M56" s="11"/>
      <c r="N56" s="17"/>
      <c r="O56" s="17"/>
      <c r="P56" s="17"/>
      <c r="Q56" s="11"/>
      <c r="R56" s="11"/>
      <c r="S56" s="11"/>
    </row>
    <row r="57" spans="2:19" ht="19.899999999999999" customHeight="1" x14ac:dyDescent="0.25">
      <c r="C57" s="131"/>
      <c r="D57" s="148"/>
      <c r="E57" s="131"/>
      <c r="F57" s="131"/>
      <c r="G57" s="16"/>
      <c r="H57" s="16"/>
      <c r="I57" s="11"/>
      <c r="J57" s="11"/>
      <c r="K57" s="11"/>
      <c r="L57" s="11"/>
      <c r="M57" s="11"/>
      <c r="N57" s="17"/>
      <c r="O57" s="17"/>
      <c r="P57" s="17"/>
      <c r="Q57" s="11"/>
      <c r="R57" s="11"/>
      <c r="S57" s="11"/>
    </row>
    <row r="58" spans="2:19" ht="19.899999999999999" customHeight="1" x14ac:dyDescent="0.25">
      <c r="C58" s="131"/>
      <c r="D58" s="148"/>
      <c r="E58" s="131"/>
      <c r="F58" s="131"/>
      <c r="G58" s="16"/>
      <c r="H58" s="16"/>
      <c r="I58" s="11"/>
      <c r="J58" s="11"/>
      <c r="K58" s="11"/>
      <c r="L58" s="11"/>
      <c r="M58" s="11"/>
      <c r="N58" s="17"/>
      <c r="O58" s="17"/>
      <c r="P58" s="17"/>
      <c r="Q58" s="11"/>
      <c r="R58" s="11"/>
      <c r="S58" s="11"/>
    </row>
    <row r="59" spans="2:19" ht="19.899999999999999" customHeight="1" x14ac:dyDescent="0.25">
      <c r="C59" s="131"/>
      <c r="D59" s="148"/>
      <c r="E59" s="131"/>
      <c r="F59" s="131"/>
      <c r="G59" s="16"/>
      <c r="H59" s="16"/>
      <c r="I59" s="11"/>
      <c r="J59" s="11"/>
      <c r="K59" s="11"/>
      <c r="L59" s="11"/>
      <c r="M59" s="11"/>
      <c r="N59" s="17"/>
      <c r="O59" s="17"/>
      <c r="P59" s="17"/>
      <c r="Q59" s="11"/>
      <c r="R59" s="11"/>
      <c r="S59" s="11"/>
    </row>
    <row r="60" spans="2:19" ht="19.899999999999999" customHeight="1" x14ac:dyDescent="0.25">
      <c r="C60" s="131"/>
      <c r="D60" s="148"/>
      <c r="E60" s="131"/>
      <c r="F60" s="131"/>
      <c r="G60" s="16"/>
      <c r="H60" s="16"/>
      <c r="I60" s="11"/>
      <c r="J60" s="11"/>
      <c r="K60" s="11"/>
      <c r="L60" s="11"/>
      <c r="M60" s="11"/>
      <c r="N60" s="17"/>
      <c r="O60" s="17"/>
      <c r="P60" s="17"/>
      <c r="Q60" s="11"/>
      <c r="R60" s="11"/>
      <c r="S60" s="11"/>
    </row>
    <row r="61" spans="2:19" ht="19.899999999999999" customHeight="1" x14ac:dyDescent="0.25">
      <c r="C61" s="131"/>
      <c r="D61" s="148"/>
      <c r="E61" s="131"/>
      <c r="F61" s="131"/>
      <c r="G61" s="16"/>
      <c r="H61" s="16"/>
      <c r="I61" s="11"/>
      <c r="J61" s="11"/>
      <c r="K61" s="11"/>
      <c r="L61" s="11"/>
      <c r="M61" s="11"/>
      <c r="N61" s="17"/>
      <c r="O61" s="17"/>
      <c r="P61" s="17"/>
      <c r="Q61" s="11"/>
      <c r="R61" s="11"/>
      <c r="S61" s="11"/>
    </row>
    <row r="62" spans="2:19" ht="19.899999999999999" customHeight="1" x14ac:dyDescent="0.25">
      <c r="C62" s="131"/>
      <c r="D62" s="148"/>
      <c r="E62" s="131"/>
      <c r="F62" s="131"/>
      <c r="G62" s="16"/>
      <c r="H62" s="16"/>
      <c r="I62" s="11"/>
      <c r="J62" s="11"/>
      <c r="K62" s="11"/>
      <c r="L62" s="11"/>
      <c r="M62" s="11"/>
      <c r="N62" s="17"/>
      <c r="O62" s="17"/>
      <c r="P62" s="17"/>
      <c r="Q62" s="11"/>
      <c r="R62" s="11"/>
      <c r="S62" s="11"/>
    </row>
    <row r="63" spans="2:19" ht="19.899999999999999" customHeight="1" x14ac:dyDescent="0.25">
      <c r="C63" s="131"/>
      <c r="D63" s="148"/>
      <c r="E63" s="131"/>
      <c r="F63" s="131"/>
      <c r="G63" s="16"/>
      <c r="H63" s="16"/>
      <c r="I63" s="11"/>
      <c r="J63" s="11"/>
      <c r="K63" s="11"/>
      <c r="L63" s="11"/>
      <c r="M63" s="11"/>
      <c r="N63" s="17"/>
      <c r="O63" s="17"/>
      <c r="P63" s="17"/>
      <c r="Q63" s="11"/>
      <c r="R63" s="11"/>
      <c r="S63" s="11"/>
    </row>
    <row r="64" spans="2:19" ht="19.899999999999999" customHeight="1" x14ac:dyDescent="0.25">
      <c r="C64" s="131"/>
      <c r="D64" s="148"/>
      <c r="E64" s="131"/>
      <c r="F64" s="131"/>
      <c r="G64" s="16"/>
      <c r="H64" s="16"/>
      <c r="I64" s="11"/>
      <c r="J64" s="11"/>
      <c r="K64" s="11"/>
      <c r="L64" s="11"/>
      <c r="M64" s="11"/>
      <c r="N64" s="17"/>
      <c r="O64" s="17"/>
      <c r="P64" s="17"/>
      <c r="Q64" s="11"/>
      <c r="R64" s="11"/>
      <c r="S64" s="11"/>
    </row>
    <row r="65" spans="3:19" ht="19.899999999999999" customHeight="1" x14ac:dyDescent="0.25">
      <c r="C65" s="131"/>
      <c r="D65" s="148"/>
      <c r="E65" s="131"/>
      <c r="F65" s="131"/>
      <c r="G65" s="16"/>
      <c r="H65" s="16"/>
      <c r="I65" s="11"/>
      <c r="J65" s="11"/>
      <c r="K65" s="11"/>
      <c r="L65" s="11"/>
      <c r="M65" s="11"/>
      <c r="N65" s="17"/>
      <c r="O65" s="17"/>
      <c r="P65" s="17"/>
      <c r="Q65" s="11"/>
      <c r="R65" s="11"/>
      <c r="S65" s="11"/>
    </row>
    <row r="66" spans="3:19" ht="19.899999999999999" customHeight="1" x14ac:dyDescent="0.25">
      <c r="C66" s="131"/>
      <c r="D66" s="148"/>
      <c r="E66" s="131"/>
      <c r="F66" s="131"/>
      <c r="G66" s="16"/>
      <c r="H66" s="16"/>
      <c r="I66" s="11"/>
      <c r="J66" s="11"/>
      <c r="K66" s="11"/>
      <c r="L66" s="11"/>
      <c r="M66" s="11"/>
      <c r="N66" s="17"/>
      <c r="O66" s="17"/>
      <c r="P66" s="17"/>
      <c r="Q66" s="11"/>
      <c r="R66" s="11"/>
      <c r="S66" s="11"/>
    </row>
    <row r="67" spans="3:19" ht="19.899999999999999" customHeight="1" x14ac:dyDescent="0.25">
      <c r="C67" s="131"/>
      <c r="D67" s="148"/>
      <c r="E67" s="131"/>
      <c r="F67" s="131"/>
      <c r="G67" s="16"/>
      <c r="H67" s="16"/>
      <c r="I67" s="11"/>
      <c r="J67" s="11"/>
      <c r="K67" s="11"/>
      <c r="L67" s="11"/>
      <c r="M67" s="11"/>
      <c r="N67" s="17"/>
      <c r="O67" s="17"/>
      <c r="P67" s="17"/>
      <c r="Q67" s="11"/>
      <c r="R67" s="11"/>
      <c r="S67" s="11"/>
    </row>
    <row r="68" spans="3:19" ht="19.899999999999999" customHeight="1" x14ac:dyDescent="0.25">
      <c r="C68" s="131"/>
      <c r="D68" s="148"/>
      <c r="E68" s="131"/>
      <c r="F68" s="131"/>
      <c r="G68" s="16"/>
      <c r="H68" s="16"/>
      <c r="I68" s="11"/>
      <c r="J68" s="11"/>
      <c r="K68" s="11"/>
      <c r="L68" s="11"/>
      <c r="M68" s="11"/>
      <c r="N68" s="17"/>
      <c r="O68" s="17"/>
      <c r="P68" s="17"/>
      <c r="Q68" s="11"/>
      <c r="R68" s="11"/>
      <c r="S68" s="11"/>
    </row>
    <row r="69" spans="3:19" ht="19.899999999999999" customHeight="1" x14ac:dyDescent="0.25">
      <c r="C69" s="131"/>
      <c r="D69" s="148"/>
      <c r="E69" s="131"/>
      <c r="F69" s="131"/>
      <c r="G69" s="16"/>
      <c r="H69" s="16"/>
      <c r="I69" s="11"/>
      <c r="J69" s="11"/>
      <c r="K69" s="11"/>
      <c r="L69" s="11"/>
      <c r="M69" s="11"/>
      <c r="N69" s="17"/>
      <c r="O69" s="17"/>
      <c r="P69" s="17"/>
      <c r="Q69" s="11"/>
      <c r="R69" s="11"/>
      <c r="S69" s="11"/>
    </row>
    <row r="70" spans="3:19" ht="19.899999999999999" customHeight="1" x14ac:dyDescent="0.25">
      <c r="C70" s="131"/>
      <c r="D70" s="148"/>
      <c r="E70" s="131"/>
      <c r="F70" s="131"/>
      <c r="G70" s="16"/>
      <c r="H70" s="16"/>
      <c r="I70" s="11"/>
      <c r="J70" s="11"/>
      <c r="K70" s="11"/>
      <c r="L70" s="11"/>
      <c r="M70" s="11"/>
      <c r="N70" s="17"/>
      <c r="O70" s="17"/>
      <c r="P70" s="17"/>
      <c r="Q70" s="11"/>
      <c r="R70" s="11"/>
      <c r="S70" s="11"/>
    </row>
    <row r="71" spans="3:19" ht="19.899999999999999" customHeight="1" x14ac:dyDescent="0.25">
      <c r="C71" s="131"/>
      <c r="D71" s="148"/>
      <c r="E71" s="131"/>
      <c r="F71" s="131"/>
      <c r="G71" s="16"/>
      <c r="H71" s="16"/>
      <c r="I71" s="11"/>
      <c r="J71" s="11"/>
      <c r="K71" s="11"/>
      <c r="L71" s="11"/>
      <c r="M71" s="11"/>
      <c r="N71" s="17"/>
      <c r="O71" s="17"/>
      <c r="P71" s="17"/>
      <c r="Q71" s="11"/>
      <c r="R71" s="11"/>
      <c r="S71" s="11"/>
    </row>
    <row r="72" spans="3:19" ht="19.899999999999999" customHeight="1" x14ac:dyDescent="0.25">
      <c r="C72" s="131"/>
      <c r="D72" s="148"/>
      <c r="E72" s="131"/>
      <c r="F72" s="131"/>
      <c r="G72" s="16"/>
      <c r="H72" s="16"/>
      <c r="I72" s="11"/>
      <c r="J72" s="11"/>
      <c r="K72" s="11"/>
      <c r="L72" s="11"/>
      <c r="M72" s="11"/>
      <c r="N72" s="17"/>
      <c r="O72" s="17"/>
      <c r="P72" s="17"/>
      <c r="Q72" s="11"/>
      <c r="R72" s="11"/>
      <c r="S72" s="11"/>
    </row>
    <row r="73" spans="3:19" ht="19.899999999999999" customHeight="1" x14ac:dyDescent="0.25">
      <c r="C73" s="131"/>
      <c r="D73" s="148"/>
      <c r="E73" s="131"/>
      <c r="F73" s="131"/>
      <c r="G73" s="16"/>
      <c r="H73" s="16"/>
      <c r="I73" s="11"/>
      <c r="J73" s="11"/>
      <c r="K73" s="11"/>
      <c r="L73" s="11"/>
      <c r="M73" s="11"/>
      <c r="N73" s="17"/>
      <c r="O73" s="17"/>
      <c r="P73" s="17"/>
      <c r="Q73" s="11"/>
      <c r="R73" s="11"/>
      <c r="S73" s="11"/>
    </row>
    <row r="74" spans="3:19" ht="19.899999999999999" customHeight="1" x14ac:dyDescent="0.25">
      <c r="C74" s="131"/>
      <c r="D74" s="148"/>
      <c r="E74" s="131"/>
      <c r="F74" s="131"/>
      <c r="G74" s="16"/>
      <c r="H74" s="16"/>
      <c r="I74" s="11"/>
      <c r="J74" s="11"/>
      <c r="K74" s="11"/>
      <c r="L74" s="11"/>
      <c r="M74" s="11"/>
      <c r="N74" s="17"/>
      <c r="O74" s="17"/>
      <c r="P74" s="17"/>
      <c r="Q74" s="11"/>
      <c r="R74" s="11"/>
      <c r="S74" s="11"/>
    </row>
    <row r="75" spans="3:19" ht="19.899999999999999" customHeight="1" x14ac:dyDescent="0.25">
      <c r="C75" s="131"/>
      <c r="D75" s="148"/>
      <c r="E75" s="131"/>
      <c r="F75" s="131"/>
      <c r="G75" s="16"/>
      <c r="H75" s="16"/>
      <c r="I75" s="11"/>
      <c r="J75" s="11"/>
      <c r="K75" s="11"/>
      <c r="L75" s="11"/>
      <c r="M75" s="11"/>
      <c r="N75" s="17"/>
      <c r="O75" s="17"/>
      <c r="P75" s="17"/>
      <c r="Q75" s="11"/>
      <c r="R75" s="11"/>
      <c r="S75" s="11"/>
    </row>
    <row r="76" spans="3:19" ht="19.899999999999999" customHeight="1" x14ac:dyDescent="0.25">
      <c r="C76" s="131"/>
      <c r="D76" s="148"/>
      <c r="E76" s="131"/>
      <c r="F76" s="131"/>
      <c r="G76" s="16"/>
      <c r="H76" s="16"/>
      <c r="I76" s="11"/>
      <c r="J76" s="11"/>
      <c r="K76" s="11"/>
      <c r="L76" s="11"/>
      <c r="M76" s="11"/>
      <c r="N76" s="17"/>
      <c r="O76" s="17"/>
      <c r="P76" s="17"/>
      <c r="Q76" s="11"/>
      <c r="R76" s="11"/>
      <c r="S76" s="11"/>
    </row>
    <row r="77" spans="3:19" ht="19.899999999999999" customHeight="1" x14ac:dyDescent="0.25">
      <c r="C77" s="131"/>
      <c r="D77" s="148"/>
      <c r="E77" s="131"/>
      <c r="F77" s="131"/>
      <c r="G77" s="16"/>
      <c r="H77" s="16"/>
      <c r="I77" s="11"/>
      <c r="J77" s="11"/>
      <c r="K77" s="11"/>
      <c r="L77" s="11"/>
      <c r="M77" s="11"/>
      <c r="N77" s="17"/>
      <c r="O77" s="17"/>
      <c r="P77" s="17"/>
      <c r="Q77" s="11"/>
      <c r="R77" s="11"/>
      <c r="S77" s="11"/>
    </row>
    <row r="78" spans="3:19" ht="19.899999999999999" customHeight="1" x14ac:dyDescent="0.25">
      <c r="C78" s="131"/>
      <c r="D78" s="148"/>
      <c r="E78" s="131"/>
      <c r="F78" s="131"/>
      <c r="G78" s="16"/>
      <c r="H78" s="16"/>
      <c r="I78" s="11"/>
      <c r="J78" s="11"/>
      <c r="K78" s="11"/>
      <c r="L78" s="11"/>
      <c r="M78" s="11"/>
      <c r="N78" s="17"/>
      <c r="O78" s="17"/>
      <c r="P78" s="17"/>
      <c r="Q78" s="11"/>
      <c r="R78" s="11"/>
      <c r="S78" s="11"/>
    </row>
    <row r="79" spans="3:19" ht="19.899999999999999" customHeight="1" x14ac:dyDescent="0.25">
      <c r="C79" s="131"/>
      <c r="D79" s="148"/>
      <c r="E79" s="131"/>
      <c r="F79" s="131"/>
      <c r="G79" s="16"/>
      <c r="H79" s="16"/>
      <c r="I79" s="11"/>
      <c r="J79" s="11"/>
      <c r="K79" s="11"/>
      <c r="L79" s="11"/>
      <c r="M79" s="11"/>
      <c r="N79" s="17"/>
      <c r="O79" s="17"/>
      <c r="P79" s="17"/>
      <c r="Q79" s="11"/>
      <c r="R79" s="11"/>
      <c r="S79" s="11"/>
    </row>
    <row r="80" spans="3:19" ht="19.899999999999999" customHeight="1" x14ac:dyDescent="0.25">
      <c r="C80" s="131"/>
      <c r="D80" s="148"/>
      <c r="E80" s="131"/>
      <c r="F80" s="131"/>
      <c r="G80" s="16"/>
      <c r="H80" s="16"/>
      <c r="I80" s="11"/>
      <c r="J80" s="11"/>
      <c r="K80" s="11"/>
      <c r="L80" s="11"/>
      <c r="M80" s="11"/>
      <c r="N80" s="17"/>
      <c r="O80" s="17"/>
      <c r="P80" s="17"/>
      <c r="Q80" s="11"/>
      <c r="R80" s="11"/>
      <c r="S80" s="11"/>
    </row>
    <row r="81" spans="3:19" ht="19.899999999999999" customHeight="1" x14ac:dyDescent="0.25">
      <c r="C81" s="131"/>
      <c r="D81" s="148"/>
      <c r="E81" s="131"/>
      <c r="F81" s="131"/>
      <c r="G81" s="16"/>
      <c r="H81" s="16"/>
      <c r="I81" s="11"/>
      <c r="J81" s="11"/>
      <c r="K81" s="11"/>
      <c r="L81" s="11"/>
      <c r="M81" s="11"/>
      <c r="N81" s="17"/>
      <c r="O81" s="17"/>
      <c r="P81" s="17"/>
      <c r="Q81" s="11"/>
      <c r="R81" s="11"/>
      <c r="S81" s="11"/>
    </row>
    <row r="82" spans="3:19" ht="19.899999999999999" customHeight="1" x14ac:dyDescent="0.25">
      <c r="C82" s="131"/>
      <c r="D82" s="148"/>
      <c r="E82" s="131"/>
      <c r="F82" s="131"/>
      <c r="G82" s="16"/>
      <c r="H82" s="16"/>
      <c r="I82" s="11"/>
      <c r="J82" s="11"/>
      <c r="K82" s="11"/>
      <c r="L82" s="11"/>
      <c r="M82" s="11"/>
      <c r="N82" s="17"/>
      <c r="O82" s="17"/>
      <c r="P82" s="17"/>
      <c r="Q82" s="11"/>
      <c r="R82" s="11"/>
      <c r="S82" s="11"/>
    </row>
    <row r="83" spans="3:19" ht="19.899999999999999" customHeight="1" x14ac:dyDescent="0.25">
      <c r="C83" s="131"/>
      <c r="D83" s="148"/>
      <c r="E83" s="131"/>
      <c r="F83" s="131"/>
      <c r="G83" s="16"/>
      <c r="H83" s="16"/>
      <c r="I83" s="11"/>
      <c r="J83" s="11"/>
      <c r="K83" s="11"/>
      <c r="L83" s="11"/>
      <c r="M83" s="11"/>
      <c r="N83" s="17"/>
      <c r="O83" s="17"/>
      <c r="P83" s="17"/>
      <c r="Q83" s="11"/>
      <c r="R83" s="11"/>
      <c r="S83" s="11"/>
    </row>
    <row r="84" spans="3:19" ht="19.899999999999999" customHeight="1" x14ac:dyDescent="0.25">
      <c r="C84" s="131"/>
      <c r="D84" s="148"/>
      <c r="E84" s="131"/>
      <c r="F84" s="131"/>
      <c r="G84" s="16"/>
      <c r="H84" s="16"/>
      <c r="I84" s="11"/>
      <c r="J84" s="11"/>
      <c r="K84" s="11"/>
      <c r="L84" s="11"/>
      <c r="M84" s="11"/>
      <c r="N84" s="17"/>
      <c r="O84" s="17"/>
      <c r="P84" s="17"/>
      <c r="Q84" s="11"/>
      <c r="R84" s="11"/>
      <c r="S84" s="11"/>
    </row>
    <row r="85" spans="3:19" ht="19.899999999999999" customHeight="1" x14ac:dyDescent="0.25">
      <c r="C85" s="131"/>
      <c r="D85" s="148"/>
      <c r="E85" s="131"/>
      <c r="F85" s="131"/>
      <c r="G85" s="16"/>
      <c r="H85" s="16"/>
      <c r="I85" s="11"/>
      <c r="J85" s="11"/>
      <c r="K85" s="11"/>
      <c r="L85" s="11"/>
      <c r="M85" s="11"/>
      <c r="N85" s="17"/>
      <c r="O85" s="17"/>
      <c r="P85" s="17"/>
      <c r="Q85" s="11"/>
      <c r="R85" s="11"/>
      <c r="S85" s="11"/>
    </row>
    <row r="86" spans="3:19" ht="19.899999999999999" customHeight="1" x14ac:dyDescent="0.25">
      <c r="C86" s="131"/>
      <c r="D86" s="148"/>
      <c r="E86" s="131"/>
      <c r="F86" s="131"/>
      <c r="G86" s="16"/>
      <c r="H86" s="16"/>
      <c r="I86" s="11"/>
      <c r="J86" s="11"/>
      <c r="K86" s="11"/>
      <c r="L86" s="11"/>
      <c r="M86" s="11"/>
      <c r="N86" s="17"/>
      <c r="O86" s="17"/>
      <c r="P86" s="17"/>
      <c r="Q86" s="11"/>
      <c r="R86" s="11"/>
      <c r="S86" s="11"/>
    </row>
    <row r="87" spans="3:19" ht="19.899999999999999" customHeight="1" x14ac:dyDescent="0.25">
      <c r="C87" s="131"/>
      <c r="D87" s="148"/>
      <c r="E87" s="131"/>
      <c r="F87" s="131"/>
      <c r="G87" s="16"/>
      <c r="H87" s="16"/>
      <c r="I87" s="11"/>
      <c r="J87" s="11"/>
      <c r="K87" s="11"/>
      <c r="L87" s="11"/>
      <c r="M87" s="11"/>
      <c r="N87" s="17"/>
      <c r="O87" s="17"/>
      <c r="P87" s="17"/>
      <c r="Q87" s="11"/>
      <c r="R87" s="11"/>
      <c r="S87" s="11"/>
    </row>
    <row r="88" spans="3:19" ht="19.899999999999999" customHeight="1" x14ac:dyDescent="0.25">
      <c r="C88" s="131"/>
      <c r="D88" s="148"/>
      <c r="E88" s="131"/>
      <c r="F88" s="131"/>
      <c r="G88" s="16"/>
      <c r="H88" s="16"/>
      <c r="I88" s="11"/>
      <c r="J88" s="11"/>
      <c r="K88" s="11"/>
      <c r="L88" s="11"/>
      <c r="M88" s="11"/>
      <c r="N88" s="17"/>
      <c r="O88" s="17"/>
      <c r="P88" s="17"/>
      <c r="Q88" s="11"/>
      <c r="R88" s="11"/>
      <c r="S88" s="11"/>
    </row>
    <row r="89" spans="3:19" ht="19.899999999999999" customHeight="1" x14ac:dyDescent="0.25">
      <c r="C89" s="131"/>
      <c r="D89" s="148"/>
      <c r="E89" s="131"/>
      <c r="F89" s="131"/>
      <c r="G89" s="16"/>
      <c r="H89" s="16"/>
      <c r="I89" s="11"/>
      <c r="J89" s="11"/>
      <c r="K89" s="11"/>
      <c r="L89" s="11"/>
      <c r="M89" s="11"/>
      <c r="N89" s="17"/>
      <c r="O89" s="17"/>
      <c r="P89" s="17"/>
      <c r="Q89" s="11"/>
      <c r="R89" s="11"/>
      <c r="S89" s="11"/>
    </row>
    <row r="90" spans="3:19" ht="19.899999999999999" customHeight="1" x14ac:dyDescent="0.25">
      <c r="C90" s="131"/>
      <c r="D90" s="148"/>
      <c r="E90" s="131"/>
      <c r="F90" s="131"/>
      <c r="G90" s="16"/>
      <c r="H90" s="16"/>
      <c r="I90" s="11"/>
      <c r="J90" s="11"/>
      <c r="K90" s="11"/>
      <c r="L90" s="11"/>
      <c r="M90" s="11"/>
      <c r="N90" s="17"/>
      <c r="O90" s="17"/>
      <c r="P90" s="17"/>
      <c r="Q90" s="11"/>
      <c r="R90" s="11"/>
      <c r="S90" s="11"/>
    </row>
    <row r="91" spans="3:19" ht="19.899999999999999" customHeight="1" x14ac:dyDescent="0.25">
      <c r="C91" s="131"/>
      <c r="D91" s="148"/>
      <c r="E91" s="131"/>
      <c r="F91" s="131"/>
      <c r="G91" s="16"/>
      <c r="H91" s="16"/>
      <c r="I91" s="11"/>
      <c r="J91" s="11"/>
      <c r="K91" s="11"/>
      <c r="L91" s="11"/>
      <c r="M91" s="11"/>
      <c r="N91" s="17"/>
      <c r="O91" s="17"/>
      <c r="P91" s="17"/>
      <c r="Q91" s="11"/>
      <c r="R91" s="11"/>
      <c r="S91" s="11"/>
    </row>
    <row r="92" spans="3:19" ht="19.899999999999999" customHeight="1" x14ac:dyDescent="0.25">
      <c r="C92" s="131"/>
      <c r="D92" s="148"/>
      <c r="E92" s="131"/>
      <c r="F92" s="131"/>
      <c r="G92" s="16"/>
      <c r="H92" s="16"/>
      <c r="I92" s="11"/>
      <c r="J92" s="11"/>
      <c r="K92" s="11"/>
      <c r="L92" s="11"/>
      <c r="M92" s="11"/>
      <c r="N92" s="17"/>
      <c r="O92" s="17"/>
      <c r="P92" s="17"/>
      <c r="Q92" s="11"/>
      <c r="R92" s="11"/>
      <c r="S92" s="11"/>
    </row>
    <row r="93" spans="3:19" ht="19.899999999999999" customHeight="1" x14ac:dyDescent="0.25">
      <c r="C93" s="131"/>
      <c r="D93" s="148"/>
      <c r="E93" s="131"/>
      <c r="F93" s="131"/>
      <c r="G93" s="16"/>
      <c r="H93" s="16"/>
      <c r="I93" s="11"/>
      <c r="J93" s="11"/>
      <c r="K93" s="11"/>
      <c r="L93" s="11"/>
      <c r="M93" s="11"/>
      <c r="N93" s="17"/>
      <c r="O93" s="17"/>
      <c r="P93" s="17"/>
      <c r="Q93" s="11"/>
      <c r="R93" s="11"/>
      <c r="S93" s="11"/>
    </row>
    <row r="94" spans="3:19" ht="19.899999999999999" customHeight="1" x14ac:dyDescent="0.25">
      <c r="C94" s="131"/>
      <c r="D94" s="148"/>
      <c r="E94" s="131"/>
      <c r="F94" s="131"/>
      <c r="G94" s="16"/>
      <c r="H94" s="16"/>
      <c r="I94" s="11"/>
      <c r="J94" s="11"/>
      <c r="K94" s="11"/>
      <c r="L94" s="11"/>
      <c r="M94" s="11"/>
      <c r="N94" s="17"/>
      <c r="O94" s="17"/>
      <c r="P94" s="17"/>
      <c r="Q94" s="11"/>
      <c r="R94" s="11"/>
      <c r="S94" s="11"/>
    </row>
    <row r="95" spans="3:19" ht="19.899999999999999" customHeight="1" x14ac:dyDescent="0.25">
      <c r="C95" s="131"/>
      <c r="D95" s="148"/>
      <c r="E95" s="131"/>
      <c r="F95" s="131"/>
      <c r="G95" s="16"/>
      <c r="H95" s="16"/>
      <c r="I95" s="11"/>
      <c r="J95" s="11"/>
      <c r="K95" s="11"/>
      <c r="L95" s="11"/>
      <c r="M95" s="11"/>
      <c r="N95" s="17"/>
      <c r="O95" s="17"/>
      <c r="P95" s="17"/>
      <c r="Q95" s="11"/>
      <c r="R95" s="11"/>
      <c r="S95" s="11"/>
    </row>
    <row r="96" spans="3:19" ht="19.899999999999999" customHeight="1" x14ac:dyDescent="0.25">
      <c r="C96" s="131"/>
      <c r="D96" s="148"/>
      <c r="E96" s="131"/>
      <c r="F96" s="131"/>
      <c r="G96" s="16"/>
      <c r="H96" s="16"/>
      <c r="I96" s="11"/>
      <c r="J96" s="11"/>
      <c r="K96" s="11"/>
      <c r="L96" s="11"/>
      <c r="M96" s="11"/>
      <c r="N96" s="17"/>
      <c r="O96" s="17"/>
      <c r="P96" s="17"/>
      <c r="Q96" s="11"/>
      <c r="R96" s="11"/>
      <c r="S96" s="11"/>
    </row>
    <row r="97" spans="3:19" ht="19.899999999999999" customHeight="1" x14ac:dyDescent="0.25">
      <c r="C97" s="131"/>
      <c r="D97" s="148"/>
      <c r="E97" s="131"/>
      <c r="F97" s="131"/>
      <c r="G97" s="16"/>
      <c r="H97" s="16"/>
      <c r="I97" s="11"/>
      <c r="J97" s="11"/>
      <c r="K97" s="11"/>
      <c r="L97" s="11"/>
      <c r="M97" s="11"/>
      <c r="N97" s="17"/>
      <c r="O97" s="17"/>
      <c r="P97" s="17"/>
      <c r="Q97" s="11"/>
      <c r="R97" s="11"/>
      <c r="S97" s="11"/>
    </row>
    <row r="98" spans="3:19" ht="19.899999999999999" customHeight="1" x14ac:dyDescent="0.25">
      <c r="C98" s="131"/>
      <c r="D98" s="148"/>
      <c r="E98" s="131"/>
      <c r="F98" s="131"/>
      <c r="G98" s="16"/>
      <c r="H98" s="16"/>
      <c r="I98" s="11"/>
      <c r="J98" s="11"/>
      <c r="K98" s="11"/>
      <c r="L98" s="11"/>
      <c r="M98" s="11"/>
      <c r="N98" s="17"/>
      <c r="O98" s="17"/>
      <c r="P98" s="17"/>
      <c r="Q98" s="11"/>
      <c r="R98" s="11"/>
      <c r="S98" s="11"/>
    </row>
    <row r="99" spans="3:19" ht="19.899999999999999" customHeight="1" x14ac:dyDescent="0.25">
      <c r="C99" s="131"/>
      <c r="D99" s="148"/>
      <c r="E99" s="131"/>
      <c r="F99" s="131"/>
      <c r="G99" s="16"/>
      <c r="H99" s="16"/>
      <c r="I99" s="11"/>
      <c r="J99" s="11"/>
      <c r="K99" s="11"/>
      <c r="L99" s="11"/>
      <c r="M99" s="11"/>
      <c r="N99" s="17"/>
      <c r="O99" s="17"/>
      <c r="P99" s="17"/>
      <c r="Q99" s="11"/>
      <c r="R99" s="11"/>
      <c r="S99" s="11"/>
    </row>
    <row r="100" spans="3:19" ht="19.899999999999999" customHeight="1" x14ac:dyDescent="0.25">
      <c r="C100" s="131"/>
      <c r="D100" s="148"/>
      <c r="E100" s="131"/>
      <c r="F100" s="131"/>
      <c r="G100" s="16"/>
      <c r="H100" s="16"/>
      <c r="I100" s="11"/>
      <c r="J100" s="11"/>
      <c r="K100" s="11"/>
      <c r="L100" s="11"/>
      <c r="M100" s="11"/>
      <c r="N100" s="17"/>
      <c r="O100" s="17"/>
      <c r="P100" s="17"/>
      <c r="Q100" s="11"/>
      <c r="R100" s="11"/>
      <c r="S100" s="11"/>
    </row>
    <row r="101" spans="3:19" ht="19.899999999999999" customHeight="1" x14ac:dyDescent="0.25">
      <c r="C101" s="131"/>
      <c r="D101" s="148"/>
      <c r="E101" s="131"/>
      <c r="F101" s="131"/>
      <c r="G101" s="16"/>
      <c r="H101" s="16"/>
      <c r="I101" s="11"/>
      <c r="J101" s="11"/>
      <c r="K101" s="11"/>
      <c r="L101" s="11"/>
      <c r="M101" s="11"/>
      <c r="N101" s="17"/>
      <c r="O101" s="17"/>
      <c r="P101" s="17"/>
      <c r="Q101" s="11"/>
      <c r="R101" s="11"/>
      <c r="S101" s="11"/>
    </row>
    <row r="102" spans="3:19" ht="19.899999999999999" customHeight="1" x14ac:dyDescent="0.25">
      <c r="C102" s="131"/>
      <c r="D102" s="148"/>
      <c r="E102" s="131"/>
      <c r="F102" s="131"/>
      <c r="G102" s="16"/>
      <c r="H102" s="16"/>
      <c r="I102" s="11"/>
      <c r="J102" s="11"/>
      <c r="K102" s="11"/>
      <c r="L102" s="11"/>
      <c r="M102" s="11"/>
      <c r="N102" s="17"/>
      <c r="O102" s="17"/>
      <c r="P102" s="17"/>
      <c r="Q102" s="11"/>
      <c r="R102" s="11"/>
      <c r="S102" s="11"/>
    </row>
    <row r="103" spans="3:19" ht="19.899999999999999" customHeight="1" x14ac:dyDescent="0.25">
      <c r="C103" s="131"/>
      <c r="D103" s="148"/>
      <c r="E103" s="131"/>
      <c r="F103" s="131"/>
      <c r="G103" s="16"/>
      <c r="H103" s="16"/>
      <c r="I103" s="11"/>
      <c r="J103" s="11"/>
      <c r="K103" s="11"/>
      <c r="L103" s="11"/>
      <c r="M103" s="11"/>
      <c r="N103" s="17"/>
      <c r="O103" s="17"/>
      <c r="P103" s="17"/>
      <c r="Q103" s="11"/>
      <c r="R103" s="11"/>
      <c r="S103" s="11"/>
    </row>
    <row r="104" spans="3:19" ht="19.899999999999999" customHeight="1" x14ac:dyDescent="0.25">
      <c r="C104" s="131"/>
      <c r="D104" s="148"/>
      <c r="E104" s="131"/>
      <c r="F104" s="131"/>
      <c r="G104" s="16"/>
      <c r="H104" s="16"/>
      <c r="I104" s="11"/>
      <c r="J104" s="11"/>
      <c r="K104" s="11"/>
      <c r="L104" s="11"/>
      <c r="M104" s="11"/>
      <c r="N104" s="17"/>
      <c r="O104" s="17"/>
      <c r="P104" s="17"/>
      <c r="Q104" s="11"/>
      <c r="R104" s="11"/>
      <c r="S104" s="11"/>
    </row>
    <row r="105" spans="3:19" ht="19.899999999999999" customHeight="1" x14ac:dyDescent="0.25">
      <c r="C105" s="131"/>
      <c r="D105" s="148"/>
      <c r="E105" s="131"/>
      <c r="F105" s="131"/>
      <c r="G105" s="16"/>
      <c r="H105" s="16"/>
      <c r="I105" s="11"/>
      <c r="J105" s="11"/>
      <c r="K105" s="11"/>
      <c r="L105" s="11"/>
      <c r="M105" s="11"/>
      <c r="N105" s="17"/>
      <c r="O105" s="17"/>
      <c r="P105" s="17"/>
      <c r="Q105" s="11"/>
      <c r="R105" s="11"/>
      <c r="S105" s="11"/>
    </row>
    <row r="106" spans="3:19" ht="19.899999999999999" customHeight="1" x14ac:dyDescent="0.25">
      <c r="C106" s="131"/>
      <c r="D106" s="148"/>
      <c r="E106" s="131"/>
      <c r="F106" s="131"/>
      <c r="G106" s="16"/>
      <c r="H106" s="16"/>
      <c r="I106" s="11"/>
      <c r="J106" s="11"/>
      <c r="K106" s="11"/>
      <c r="L106" s="11"/>
      <c r="M106" s="11"/>
      <c r="N106" s="17"/>
      <c r="O106" s="17"/>
      <c r="P106" s="17"/>
      <c r="Q106" s="11"/>
      <c r="R106" s="11"/>
      <c r="S106" s="11"/>
    </row>
    <row r="107" spans="3:19" ht="19.899999999999999" customHeight="1" x14ac:dyDescent="0.25">
      <c r="C107" s="131"/>
      <c r="D107" s="148"/>
      <c r="E107" s="131"/>
      <c r="F107" s="131"/>
      <c r="G107" s="16"/>
      <c r="H107" s="16"/>
      <c r="I107" s="11"/>
      <c r="J107" s="11"/>
      <c r="K107" s="11"/>
      <c r="L107" s="11"/>
      <c r="M107" s="11"/>
      <c r="N107" s="17"/>
      <c r="O107" s="17"/>
      <c r="P107" s="17"/>
      <c r="Q107" s="11"/>
      <c r="R107" s="11"/>
      <c r="S107" s="11"/>
    </row>
    <row r="108" spans="3:19" ht="19.899999999999999" customHeight="1" x14ac:dyDescent="0.25">
      <c r="C108" s="131"/>
      <c r="D108" s="148"/>
      <c r="E108" s="131"/>
      <c r="F108" s="131"/>
      <c r="G108" s="16"/>
      <c r="H108" s="16"/>
      <c r="I108" s="11"/>
      <c r="J108" s="11"/>
      <c r="K108" s="11"/>
      <c r="L108" s="11"/>
      <c r="M108" s="11"/>
      <c r="N108" s="17"/>
      <c r="O108" s="17"/>
      <c r="P108" s="17"/>
      <c r="Q108" s="11"/>
      <c r="R108" s="11"/>
      <c r="S108" s="11"/>
    </row>
    <row r="109" spans="3:19" ht="19.899999999999999" customHeight="1" x14ac:dyDescent="0.25">
      <c r="C109" s="131"/>
      <c r="D109" s="148"/>
      <c r="E109" s="131"/>
      <c r="F109" s="131"/>
      <c r="G109" s="16"/>
      <c r="H109" s="16"/>
      <c r="I109" s="11"/>
      <c r="J109" s="11"/>
      <c r="K109" s="11"/>
      <c r="L109" s="11"/>
      <c r="M109" s="11"/>
      <c r="N109" s="17"/>
      <c r="O109" s="17"/>
      <c r="P109" s="17"/>
      <c r="Q109" s="11"/>
      <c r="R109" s="11"/>
      <c r="S109" s="11"/>
    </row>
    <row r="110" spans="3:19" ht="19.899999999999999" customHeight="1" x14ac:dyDescent="0.25">
      <c r="C110" s="131"/>
      <c r="D110" s="148"/>
      <c r="E110" s="131"/>
      <c r="F110" s="131"/>
      <c r="G110" s="16"/>
      <c r="H110" s="16"/>
      <c r="I110" s="11"/>
      <c r="J110" s="11"/>
      <c r="K110" s="11"/>
      <c r="L110" s="11"/>
      <c r="M110" s="11"/>
      <c r="N110" s="17"/>
      <c r="O110" s="17"/>
      <c r="P110" s="17"/>
      <c r="Q110" s="11"/>
      <c r="R110" s="11"/>
      <c r="S110" s="11"/>
    </row>
    <row r="111" spans="3:19" ht="19.899999999999999" customHeight="1" x14ac:dyDescent="0.25">
      <c r="C111" s="131"/>
      <c r="D111" s="148"/>
      <c r="E111" s="131"/>
      <c r="F111" s="131"/>
      <c r="G111" s="16"/>
      <c r="H111" s="16"/>
      <c r="I111" s="11"/>
      <c r="J111" s="11"/>
      <c r="K111" s="11"/>
      <c r="L111" s="11"/>
      <c r="M111" s="11"/>
      <c r="N111" s="17"/>
      <c r="O111" s="17"/>
      <c r="P111" s="17"/>
      <c r="Q111" s="11"/>
      <c r="R111" s="11"/>
      <c r="S111" s="11"/>
    </row>
    <row r="112" spans="3:19" ht="19.899999999999999" customHeight="1" x14ac:dyDescent="0.25">
      <c r="C112" s="131"/>
      <c r="D112" s="148"/>
      <c r="E112" s="131"/>
      <c r="F112" s="131"/>
      <c r="G112" s="16"/>
      <c r="H112" s="16"/>
      <c r="I112" s="11"/>
      <c r="J112" s="11"/>
      <c r="K112" s="11"/>
      <c r="L112" s="11"/>
      <c r="M112" s="11"/>
      <c r="N112" s="17"/>
      <c r="O112" s="17"/>
      <c r="P112" s="17"/>
      <c r="Q112" s="11"/>
      <c r="R112" s="11"/>
      <c r="S112" s="11"/>
    </row>
    <row r="113" spans="3:19" ht="19.899999999999999" customHeight="1" x14ac:dyDescent="0.25">
      <c r="C113" s="131"/>
      <c r="D113" s="148"/>
      <c r="E113" s="131"/>
      <c r="F113" s="131"/>
      <c r="G113" s="16"/>
      <c r="H113" s="16"/>
      <c r="I113" s="11"/>
      <c r="J113" s="11"/>
      <c r="K113" s="11"/>
      <c r="L113" s="11"/>
      <c r="M113" s="11"/>
      <c r="N113" s="17"/>
      <c r="O113" s="17"/>
      <c r="P113" s="17"/>
      <c r="Q113" s="11"/>
      <c r="R113" s="11"/>
      <c r="S113" s="11"/>
    </row>
    <row r="114" spans="3:19" ht="19.899999999999999" customHeight="1" x14ac:dyDescent="0.25">
      <c r="C114" s="131"/>
      <c r="D114" s="148"/>
      <c r="E114" s="131"/>
      <c r="F114" s="131"/>
      <c r="G114" s="16"/>
      <c r="H114" s="16"/>
      <c r="I114" s="11"/>
      <c r="J114" s="11"/>
      <c r="K114" s="11"/>
      <c r="L114" s="11"/>
      <c r="M114" s="11"/>
      <c r="N114" s="17"/>
      <c r="O114" s="17"/>
      <c r="P114" s="17"/>
      <c r="Q114" s="11"/>
      <c r="R114" s="11"/>
      <c r="S114" s="11"/>
    </row>
    <row r="115" spans="3:19" ht="19.899999999999999" customHeight="1" x14ac:dyDescent="0.25">
      <c r="C115" s="131"/>
      <c r="D115" s="148"/>
      <c r="E115" s="131"/>
      <c r="F115" s="131"/>
      <c r="G115" s="16"/>
      <c r="H115" s="16"/>
      <c r="I115" s="11"/>
      <c r="J115" s="11"/>
      <c r="K115" s="11"/>
      <c r="L115" s="11"/>
      <c r="M115" s="11"/>
      <c r="N115" s="17"/>
      <c r="O115" s="17"/>
      <c r="P115" s="17"/>
      <c r="Q115" s="11"/>
      <c r="R115" s="11"/>
      <c r="S115" s="11"/>
    </row>
    <row r="116" spans="3:19" ht="19.899999999999999" customHeight="1" x14ac:dyDescent="0.25">
      <c r="C116" s="131"/>
      <c r="D116" s="148"/>
      <c r="E116" s="131"/>
      <c r="F116" s="131"/>
      <c r="G116" s="16"/>
      <c r="H116" s="16"/>
      <c r="I116" s="11"/>
      <c r="J116" s="11"/>
      <c r="K116" s="11"/>
      <c r="L116" s="11"/>
      <c r="M116" s="11"/>
      <c r="N116" s="17"/>
      <c r="O116" s="17"/>
      <c r="P116" s="17"/>
      <c r="Q116" s="11"/>
      <c r="R116" s="11"/>
      <c r="S116" s="11"/>
    </row>
    <row r="117" spans="3:19" ht="19.899999999999999" customHeight="1" x14ac:dyDescent="0.25">
      <c r="C117" s="131"/>
      <c r="D117" s="148"/>
      <c r="E117" s="131"/>
      <c r="F117" s="131"/>
      <c r="G117" s="16"/>
      <c r="H117" s="16"/>
      <c r="I117" s="11"/>
      <c r="J117" s="11"/>
      <c r="K117" s="11"/>
      <c r="L117" s="11"/>
      <c r="M117" s="11"/>
      <c r="N117" s="17"/>
      <c r="O117" s="17"/>
      <c r="P117" s="17"/>
      <c r="Q117" s="11"/>
      <c r="R117" s="11"/>
      <c r="S117" s="11"/>
    </row>
    <row r="118" spans="3:19" ht="19.899999999999999" customHeight="1" x14ac:dyDescent="0.25">
      <c r="C118" s="131"/>
      <c r="D118" s="148"/>
      <c r="E118" s="131"/>
      <c r="F118" s="131"/>
      <c r="G118" s="16"/>
      <c r="H118" s="16"/>
      <c r="I118" s="11"/>
      <c r="J118" s="11"/>
      <c r="K118" s="11"/>
      <c r="L118" s="11"/>
      <c r="M118" s="11"/>
      <c r="N118" s="17"/>
      <c r="O118" s="17"/>
      <c r="P118" s="17"/>
      <c r="Q118" s="11"/>
      <c r="R118" s="11"/>
      <c r="S118" s="11"/>
    </row>
    <row r="119" spans="3:19" ht="19.899999999999999" customHeight="1" x14ac:dyDescent="0.25">
      <c r="C119" s="131"/>
      <c r="D119" s="148"/>
      <c r="E119" s="131"/>
      <c r="F119" s="131"/>
      <c r="G119" s="16"/>
      <c r="H119" s="16"/>
      <c r="I119" s="11"/>
      <c r="J119" s="11"/>
      <c r="K119" s="11"/>
      <c r="L119" s="11"/>
      <c r="M119" s="11"/>
      <c r="N119" s="17"/>
      <c r="O119" s="17"/>
      <c r="P119" s="17"/>
      <c r="Q119" s="11"/>
      <c r="R119" s="11"/>
      <c r="S119" s="11"/>
    </row>
    <row r="120" spans="3:19" ht="19.899999999999999" customHeight="1" x14ac:dyDescent="0.25">
      <c r="C120" s="131"/>
      <c r="D120" s="148"/>
      <c r="E120" s="131"/>
      <c r="F120" s="131"/>
      <c r="G120" s="16"/>
      <c r="H120" s="16"/>
      <c r="I120" s="11"/>
      <c r="J120" s="11"/>
      <c r="K120" s="11"/>
      <c r="L120" s="11"/>
      <c r="M120" s="11"/>
      <c r="N120" s="17"/>
      <c r="O120" s="17"/>
      <c r="P120" s="17"/>
      <c r="Q120" s="11"/>
      <c r="R120" s="11"/>
      <c r="S120" s="11"/>
    </row>
    <row r="121" spans="3:19" ht="19.899999999999999" customHeight="1" x14ac:dyDescent="0.25">
      <c r="C121" s="131"/>
      <c r="D121" s="148"/>
      <c r="E121" s="131"/>
      <c r="F121" s="131"/>
      <c r="G121" s="16"/>
      <c r="H121" s="16"/>
      <c r="I121" s="11"/>
      <c r="J121" s="11"/>
      <c r="K121" s="11"/>
      <c r="L121" s="11"/>
      <c r="M121" s="11"/>
      <c r="N121" s="17"/>
      <c r="O121" s="17"/>
      <c r="P121" s="17"/>
      <c r="Q121" s="11"/>
      <c r="R121" s="11"/>
      <c r="S121" s="11"/>
    </row>
    <row r="122" spans="3:19" ht="19.899999999999999" customHeight="1" x14ac:dyDescent="0.25">
      <c r="C122" s="131"/>
      <c r="D122" s="148"/>
      <c r="E122" s="131"/>
      <c r="F122" s="131"/>
      <c r="G122" s="16"/>
      <c r="H122" s="16"/>
      <c r="I122" s="11"/>
      <c r="J122" s="11"/>
      <c r="K122" s="11"/>
      <c r="L122" s="11"/>
      <c r="M122" s="11"/>
      <c r="N122" s="17"/>
      <c r="O122" s="17"/>
      <c r="P122" s="17"/>
      <c r="Q122" s="11"/>
      <c r="R122" s="11"/>
      <c r="S122" s="11"/>
    </row>
    <row r="123" spans="3:19" ht="19.899999999999999" customHeight="1" x14ac:dyDescent="0.25">
      <c r="C123" s="131"/>
      <c r="D123" s="148"/>
      <c r="E123" s="131"/>
      <c r="F123" s="131"/>
      <c r="G123" s="16"/>
      <c r="H123" s="16"/>
      <c r="I123" s="11"/>
      <c r="J123" s="11"/>
      <c r="K123" s="11"/>
      <c r="L123" s="11"/>
      <c r="M123" s="11"/>
      <c r="N123" s="17"/>
      <c r="O123" s="17"/>
      <c r="P123" s="17"/>
      <c r="Q123" s="11"/>
      <c r="R123" s="11"/>
      <c r="S123" s="11"/>
    </row>
    <row r="124" spans="3:19" ht="19.899999999999999" customHeight="1" x14ac:dyDescent="0.25">
      <c r="C124" s="131"/>
      <c r="D124" s="148"/>
      <c r="E124" s="131"/>
      <c r="F124" s="131"/>
      <c r="G124" s="16"/>
      <c r="H124" s="16"/>
      <c r="I124" s="11"/>
      <c r="J124" s="11"/>
      <c r="K124" s="11"/>
      <c r="L124" s="11"/>
      <c r="M124" s="11"/>
      <c r="N124" s="17"/>
      <c r="O124" s="17"/>
      <c r="P124" s="17"/>
      <c r="Q124" s="11"/>
      <c r="R124" s="11"/>
      <c r="S124" s="11"/>
    </row>
    <row r="125" spans="3:19" ht="19.899999999999999" customHeight="1" x14ac:dyDescent="0.25">
      <c r="C125" s="131"/>
      <c r="D125" s="148"/>
      <c r="E125" s="131"/>
      <c r="F125" s="131"/>
      <c r="G125" s="16"/>
      <c r="H125" s="16"/>
      <c r="I125" s="11"/>
      <c r="J125" s="11"/>
      <c r="K125" s="11"/>
      <c r="L125" s="11"/>
      <c r="M125" s="11"/>
      <c r="N125" s="17"/>
      <c r="O125" s="17"/>
      <c r="P125" s="17"/>
      <c r="Q125" s="11"/>
      <c r="R125" s="11"/>
      <c r="S125" s="11"/>
    </row>
    <row r="126" spans="3:19" ht="19.899999999999999" customHeight="1" x14ac:dyDescent="0.25">
      <c r="C126" s="131"/>
      <c r="D126" s="148"/>
      <c r="E126" s="131"/>
      <c r="F126" s="131"/>
      <c r="G126" s="16"/>
      <c r="H126" s="16"/>
      <c r="I126" s="11"/>
      <c r="J126" s="11"/>
      <c r="K126" s="11"/>
      <c r="L126" s="11"/>
      <c r="M126" s="11"/>
      <c r="N126" s="17"/>
      <c r="O126" s="17"/>
      <c r="P126" s="17"/>
      <c r="Q126" s="11"/>
      <c r="R126" s="11"/>
      <c r="S126" s="11"/>
    </row>
    <row r="127" spans="3:19" ht="19.899999999999999" customHeight="1" x14ac:dyDescent="0.25">
      <c r="C127" s="131"/>
      <c r="D127" s="148"/>
      <c r="E127" s="131"/>
      <c r="F127" s="131"/>
      <c r="G127" s="16"/>
      <c r="H127" s="16"/>
      <c r="I127" s="11"/>
      <c r="J127" s="11"/>
      <c r="K127" s="11"/>
      <c r="L127" s="11"/>
      <c r="M127" s="11"/>
      <c r="N127" s="17"/>
      <c r="O127" s="17"/>
      <c r="P127" s="17"/>
      <c r="Q127" s="11"/>
      <c r="R127" s="11"/>
      <c r="S127" s="11"/>
    </row>
    <row r="128" spans="3:19" ht="19.899999999999999" customHeight="1" x14ac:dyDescent="0.25">
      <c r="C128" s="131"/>
      <c r="D128" s="148"/>
      <c r="E128" s="131"/>
      <c r="F128" s="131"/>
      <c r="G128" s="16"/>
      <c r="H128" s="16"/>
      <c r="I128" s="11"/>
      <c r="J128" s="11"/>
      <c r="K128" s="11"/>
      <c r="L128" s="11"/>
      <c r="M128" s="11"/>
      <c r="N128" s="17"/>
      <c r="O128" s="17"/>
      <c r="P128" s="17"/>
      <c r="Q128" s="11"/>
      <c r="R128" s="11"/>
      <c r="S128" s="11"/>
    </row>
    <row r="129" spans="3:19" ht="19.899999999999999" customHeight="1" x14ac:dyDescent="0.25">
      <c r="C129" s="131"/>
      <c r="D129" s="148"/>
      <c r="E129" s="131"/>
      <c r="F129" s="131"/>
      <c r="G129" s="16"/>
      <c r="H129" s="16"/>
      <c r="I129" s="11"/>
      <c r="J129" s="11"/>
      <c r="K129" s="11"/>
      <c r="L129" s="11"/>
      <c r="M129" s="11"/>
      <c r="N129" s="17"/>
      <c r="O129" s="17"/>
      <c r="P129" s="17"/>
      <c r="Q129" s="11"/>
      <c r="R129" s="11"/>
      <c r="S129" s="11"/>
    </row>
    <row r="130" spans="3:19" ht="19.899999999999999" customHeight="1" x14ac:dyDescent="0.25">
      <c r="C130" s="131"/>
      <c r="D130" s="148"/>
      <c r="E130" s="131"/>
      <c r="F130" s="131"/>
      <c r="G130" s="16"/>
      <c r="H130" s="16"/>
      <c r="I130" s="11"/>
      <c r="J130" s="11"/>
      <c r="K130" s="11"/>
      <c r="L130" s="11"/>
      <c r="M130" s="11"/>
      <c r="N130" s="17"/>
      <c r="O130" s="17"/>
      <c r="P130" s="17"/>
      <c r="Q130" s="11"/>
      <c r="R130" s="11"/>
      <c r="S130" s="11"/>
    </row>
    <row r="131" spans="3:19" ht="19.899999999999999" customHeight="1" x14ac:dyDescent="0.25">
      <c r="C131" s="131"/>
      <c r="D131" s="148"/>
      <c r="E131" s="131"/>
      <c r="F131" s="131"/>
      <c r="G131" s="16"/>
      <c r="H131" s="16"/>
      <c r="I131" s="11"/>
      <c r="J131" s="11"/>
      <c r="K131" s="11"/>
      <c r="L131" s="11"/>
      <c r="M131" s="11"/>
      <c r="N131" s="17"/>
      <c r="O131" s="17"/>
      <c r="P131" s="17"/>
      <c r="Q131" s="11"/>
      <c r="R131" s="11"/>
      <c r="S131" s="11"/>
    </row>
    <row r="132" spans="3:19" ht="19.899999999999999" customHeight="1" x14ac:dyDescent="0.25">
      <c r="C132" s="131"/>
      <c r="D132" s="148"/>
      <c r="E132" s="131"/>
      <c r="F132" s="131"/>
      <c r="G132" s="16"/>
      <c r="H132" s="16"/>
      <c r="I132" s="11"/>
      <c r="J132" s="11"/>
      <c r="K132" s="11"/>
      <c r="L132" s="11"/>
      <c r="M132" s="11"/>
      <c r="N132" s="17"/>
      <c r="O132" s="17"/>
      <c r="P132" s="17"/>
      <c r="Q132" s="11"/>
      <c r="R132" s="11"/>
      <c r="S132" s="11"/>
    </row>
    <row r="133" spans="3:19" ht="19.899999999999999" customHeight="1" x14ac:dyDescent="0.25">
      <c r="C133" s="131"/>
      <c r="D133" s="148"/>
      <c r="E133" s="131"/>
      <c r="F133" s="131"/>
      <c r="G133" s="16"/>
      <c r="H133" s="16"/>
      <c r="I133" s="11"/>
      <c r="J133" s="11"/>
      <c r="K133" s="11"/>
      <c r="L133" s="11"/>
      <c r="M133" s="11"/>
      <c r="N133" s="17"/>
      <c r="O133" s="17"/>
      <c r="P133" s="17"/>
      <c r="Q133" s="11"/>
      <c r="R133" s="11"/>
      <c r="S133" s="11"/>
    </row>
    <row r="134" spans="3:19" ht="19.899999999999999" customHeight="1" x14ac:dyDescent="0.25">
      <c r="C134" s="131"/>
      <c r="D134" s="148"/>
      <c r="E134" s="131"/>
      <c r="F134" s="131"/>
      <c r="G134" s="16"/>
      <c r="H134" s="16"/>
      <c r="I134" s="11"/>
      <c r="J134" s="11"/>
      <c r="K134" s="11"/>
      <c r="L134" s="11"/>
      <c r="M134" s="11"/>
      <c r="N134" s="17"/>
      <c r="O134" s="17"/>
      <c r="P134" s="17"/>
    </row>
    <row r="135" spans="3:19" ht="19.899999999999999" customHeight="1" x14ac:dyDescent="0.25">
      <c r="C135" s="1"/>
      <c r="E135" s="1"/>
      <c r="F135" s="1"/>
      <c r="J135" s="1"/>
    </row>
    <row r="136" spans="3:19" ht="19.899999999999999" customHeight="1" x14ac:dyDescent="0.25">
      <c r="C136" s="1"/>
      <c r="E136" s="1"/>
      <c r="F136" s="1"/>
      <c r="J136" s="1"/>
    </row>
    <row r="137" spans="3:19" ht="19.899999999999999" customHeight="1" x14ac:dyDescent="0.25">
      <c r="C137" s="1"/>
      <c r="E137" s="1"/>
      <c r="F137" s="1"/>
      <c r="J137" s="1"/>
    </row>
    <row r="138" spans="3:19" ht="19.899999999999999" customHeight="1" x14ac:dyDescent="0.25">
      <c r="C138" s="1"/>
      <c r="E138" s="1"/>
      <c r="F138" s="1"/>
      <c r="J138" s="1"/>
    </row>
    <row r="139" spans="3:19" ht="19.899999999999999" customHeight="1" x14ac:dyDescent="0.25">
      <c r="C139" s="1"/>
      <c r="E139" s="1"/>
      <c r="F139" s="1"/>
      <c r="J139" s="1"/>
    </row>
    <row r="140" spans="3:19" ht="19.899999999999999" customHeight="1" x14ac:dyDescent="0.25">
      <c r="C140" s="1"/>
      <c r="E140" s="1"/>
      <c r="F140" s="1"/>
      <c r="J140" s="1"/>
    </row>
    <row r="141" spans="3:19" ht="19.899999999999999" customHeight="1" x14ac:dyDescent="0.25">
      <c r="C141" s="1"/>
      <c r="E141" s="1"/>
      <c r="F141" s="1"/>
      <c r="J141" s="1"/>
    </row>
    <row r="142" spans="3:19" ht="19.899999999999999" customHeight="1" x14ac:dyDescent="0.25">
      <c r="C142" s="1"/>
      <c r="E142" s="1"/>
      <c r="F142" s="1"/>
      <c r="J142" s="1"/>
    </row>
    <row r="143" spans="3:19" x14ac:dyDescent="0.25">
      <c r="C143" s="1"/>
      <c r="E143" s="1"/>
      <c r="F143" s="1"/>
      <c r="J143" s="1"/>
    </row>
    <row r="144" spans="3:19"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row r="233" spans="3:10" x14ac:dyDescent="0.25">
      <c r="C233" s="1"/>
      <c r="E233" s="1"/>
      <c r="F233" s="1"/>
      <c r="J233" s="1"/>
    </row>
    <row r="234" spans="3:10" x14ac:dyDescent="0.25">
      <c r="C234" s="1"/>
      <c r="E234" s="1"/>
      <c r="F234" s="1"/>
      <c r="J234" s="1"/>
    </row>
    <row r="235" spans="3:10" x14ac:dyDescent="0.25">
      <c r="C235" s="1"/>
      <c r="E235" s="1"/>
      <c r="F235" s="1"/>
      <c r="J235" s="1"/>
    </row>
    <row r="236" spans="3:10" x14ac:dyDescent="0.25">
      <c r="C236" s="1"/>
      <c r="E236" s="1"/>
      <c r="F236" s="1"/>
      <c r="J236" s="1"/>
    </row>
    <row r="237" spans="3:10" x14ac:dyDescent="0.25">
      <c r="C237" s="1"/>
      <c r="E237" s="1"/>
      <c r="F237" s="1"/>
      <c r="J237" s="1"/>
    </row>
    <row r="238" spans="3:10" x14ac:dyDescent="0.25">
      <c r="C238" s="1"/>
      <c r="E238" s="1"/>
      <c r="F238" s="1"/>
      <c r="J238" s="1"/>
    </row>
    <row r="239" spans="3:10" x14ac:dyDescent="0.25">
      <c r="C239" s="1"/>
      <c r="E239" s="1"/>
      <c r="F239" s="1"/>
      <c r="J239" s="1"/>
    </row>
    <row r="240" spans="3:10" x14ac:dyDescent="0.25">
      <c r="C240" s="1"/>
      <c r="E240" s="1"/>
      <c r="F240" s="1"/>
      <c r="J240" s="1"/>
    </row>
    <row r="241" spans="3:10" x14ac:dyDescent="0.25">
      <c r="C241" s="1"/>
      <c r="E241" s="1"/>
      <c r="F241" s="1"/>
      <c r="J241" s="1"/>
    </row>
    <row r="242" spans="3:10" x14ac:dyDescent="0.25">
      <c r="C242" s="1"/>
      <c r="E242" s="1"/>
      <c r="F242" s="1"/>
      <c r="J242" s="1"/>
    </row>
    <row r="243" spans="3:10" x14ac:dyDescent="0.25">
      <c r="C243" s="1"/>
      <c r="E243" s="1"/>
      <c r="F243" s="1"/>
      <c r="J243" s="1"/>
    </row>
    <row r="244" spans="3:10" x14ac:dyDescent="0.25">
      <c r="C244" s="1"/>
      <c r="E244" s="1"/>
      <c r="F244" s="1"/>
      <c r="J244" s="1"/>
    </row>
    <row r="245" spans="3:10" x14ac:dyDescent="0.25">
      <c r="C245" s="1"/>
      <c r="E245" s="1"/>
      <c r="F245" s="1"/>
      <c r="J245" s="1"/>
    </row>
    <row r="246" spans="3:10" x14ac:dyDescent="0.25">
      <c r="C246" s="1"/>
      <c r="E246" s="1"/>
      <c r="F246" s="1"/>
      <c r="J246" s="1"/>
    </row>
    <row r="247" spans="3:10" x14ac:dyDescent="0.25">
      <c r="C247" s="1"/>
      <c r="E247" s="1"/>
      <c r="F247" s="1"/>
      <c r="J247" s="1"/>
    </row>
    <row r="248" spans="3:10" x14ac:dyDescent="0.25">
      <c r="C248" s="1"/>
      <c r="E248" s="1"/>
      <c r="F248" s="1"/>
      <c r="J248" s="1"/>
    </row>
    <row r="249" spans="3:10" x14ac:dyDescent="0.25">
      <c r="C249" s="1"/>
      <c r="E249" s="1"/>
      <c r="F249" s="1"/>
      <c r="J249" s="1"/>
    </row>
    <row r="250" spans="3:10" x14ac:dyDescent="0.25">
      <c r="C250" s="1"/>
      <c r="E250" s="1"/>
      <c r="F250" s="1"/>
      <c r="J250" s="1"/>
    </row>
    <row r="251" spans="3:10" x14ac:dyDescent="0.25">
      <c r="C251" s="1"/>
      <c r="E251" s="1"/>
      <c r="F251" s="1"/>
      <c r="J251" s="1"/>
    </row>
    <row r="252" spans="3:10" x14ac:dyDescent="0.25">
      <c r="C252" s="1"/>
      <c r="E252" s="1"/>
      <c r="F252" s="1"/>
      <c r="J252" s="1"/>
    </row>
    <row r="253" spans="3:10" x14ac:dyDescent="0.25">
      <c r="C253" s="1"/>
      <c r="E253" s="1"/>
      <c r="F253" s="1"/>
      <c r="J253" s="1"/>
    </row>
    <row r="254" spans="3:10" x14ac:dyDescent="0.25">
      <c r="C254" s="1"/>
      <c r="E254" s="1"/>
      <c r="F254" s="1"/>
      <c r="J254" s="1"/>
    </row>
    <row r="255" spans="3:10" x14ac:dyDescent="0.25">
      <c r="C255" s="1"/>
      <c r="E255" s="1"/>
      <c r="F255" s="1"/>
      <c r="J255" s="1"/>
    </row>
    <row r="256" spans="3:10" x14ac:dyDescent="0.25">
      <c r="C256" s="1"/>
      <c r="E256" s="1"/>
      <c r="F256" s="1"/>
      <c r="J256" s="1"/>
    </row>
    <row r="257" spans="3:10" x14ac:dyDescent="0.25">
      <c r="C257" s="1"/>
      <c r="E257" s="1"/>
      <c r="F257" s="1"/>
      <c r="J257" s="1"/>
    </row>
    <row r="258" spans="3:10" x14ac:dyDescent="0.25">
      <c r="C258" s="1"/>
      <c r="E258" s="1"/>
      <c r="F258" s="1"/>
      <c r="J258" s="1"/>
    </row>
    <row r="259" spans="3:10" x14ac:dyDescent="0.25">
      <c r="C259" s="1"/>
      <c r="E259" s="1"/>
      <c r="F259" s="1"/>
      <c r="J259" s="1"/>
    </row>
    <row r="260" spans="3:10" x14ac:dyDescent="0.25">
      <c r="C260" s="1"/>
      <c r="E260" s="1"/>
      <c r="F260" s="1"/>
      <c r="J260" s="1"/>
    </row>
    <row r="261" spans="3:10" x14ac:dyDescent="0.25">
      <c r="C261" s="1"/>
      <c r="E261" s="1"/>
      <c r="F261" s="1"/>
      <c r="J261" s="1"/>
    </row>
    <row r="262" spans="3:10" x14ac:dyDescent="0.25">
      <c r="C262" s="1"/>
      <c r="E262" s="1"/>
      <c r="F262" s="1"/>
      <c r="J262" s="1"/>
    </row>
    <row r="263" spans="3:10" x14ac:dyDescent="0.25">
      <c r="C263" s="1"/>
      <c r="E263" s="1"/>
      <c r="F263" s="1"/>
      <c r="J263" s="1"/>
    </row>
    <row r="264" spans="3:10" x14ac:dyDescent="0.25">
      <c r="C264" s="1"/>
      <c r="E264" s="1"/>
      <c r="F264" s="1"/>
      <c r="J264" s="1"/>
    </row>
    <row r="265" spans="3:10" x14ac:dyDescent="0.25">
      <c r="C265" s="1"/>
      <c r="E265" s="1"/>
      <c r="F265" s="1"/>
      <c r="J265" s="1"/>
    </row>
  </sheetData>
  <sheetProtection algorithmName="SHA-512" hashValue="qUTvUKTNyHt+WWtGeQDW2cDicRQz+Zo9ULasGjRLEcsmwMkyclBpZeFNZukgHGOFA82iFqJxKkLPfH9TIw9PQQ==" saltValue="yyos7ivOxQ1M1QqFAK1TZA==" spinCount="100000" sheet="1" objects="1" scenarios="1"/>
  <mergeCells count="54">
    <mergeCell ref="V29:V32"/>
    <mergeCell ref="V34:V35"/>
    <mergeCell ref="V39:V40"/>
    <mergeCell ref="V24:V25"/>
    <mergeCell ref="B1:D1"/>
    <mergeCell ref="G5:H5"/>
    <mergeCell ref="B49:G49"/>
    <mergeCell ref="R48:T48"/>
    <mergeCell ref="R47:T47"/>
    <mergeCell ref="B47:G47"/>
    <mergeCell ref="B48:H48"/>
    <mergeCell ref="I7:I45"/>
    <mergeCell ref="J7:J45"/>
    <mergeCell ref="K7:K45"/>
    <mergeCell ref="M7:M45"/>
    <mergeCell ref="N7:N45"/>
    <mergeCell ref="O7:O45"/>
    <mergeCell ref="B8:B9"/>
    <mergeCell ref="C8:C9"/>
    <mergeCell ref="T8:T9"/>
    <mergeCell ref="V8:V9"/>
    <mergeCell ref="B11:B12"/>
    <mergeCell ref="C11:C12"/>
    <mergeCell ref="D11:D12"/>
    <mergeCell ref="E11:E12"/>
    <mergeCell ref="L11:L12"/>
    <mergeCell ref="P11:P12"/>
    <mergeCell ref="Q11:Q12"/>
    <mergeCell ref="T11:T12"/>
    <mergeCell ref="V11:V12"/>
    <mergeCell ref="D8:D9"/>
    <mergeCell ref="E8:E9"/>
    <mergeCell ref="L7:L10"/>
    <mergeCell ref="P8:P9"/>
    <mergeCell ref="Q8:Q9"/>
    <mergeCell ref="B42:B43"/>
    <mergeCell ref="C42:C43"/>
    <mergeCell ref="D42:D43"/>
    <mergeCell ref="E42:E43"/>
    <mergeCell ref="P42:P43"/>
    <mergeCell ref="Q42:Q43"/>
    <mergeCell ref="T42:T43"/>
    <mergeCell ref="V42:V43"/>
    <mergeCell ref="L39:L43"/>
    <mergeCell ref="L24:L35"/>
    <mergeCell ref="L13:L14"/>
    <mergeCell ref="P24:P25"/>
    <mergeCell ref="Q24:Q25"/>
    <mergeCell ref="T24:T25"/>
    <mergeCell ref="B24:B25"/>
    <mergeCell ref="C24:C25"/>
    <mergeCell ref="D24:D25"/>
    <mergeCell ref="E24:E25"/>
    <mergeCell ref="L16:L17"/>
  </mergeCells>
  <conditionalFormatting sqref="R7:R45 G7:H45">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45">
    <cfRule type="notContainsBlanks" dxfId="2" priority="78">
      <formula>LEN(TRIM(G7))&gt;0</formula>
    </cfRule>
  </conditionalFormatting>
  <conditionalFormatting sqref="T7:T8 T10:T11 T13:T24 T26:T42 T44:T45">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E8 E10:E11 E13:E24 E26:E42 E44:E45" xr:uid="{349A6282-9232-40B5-B155-0C95E3B5B228}">
      <formula1>"ks,bal,sada,m,"</formula1>
    </dataValidation>
    <dataValidation type="list" allowBlank="1" showInputMessage="1" showErrorMessage="1" sqref="J7" xr:uid="{36043F0E-2528-4AED-BB83-961E6D12AB3E}">
      <formula1>"ANO,NE"</formula1>
    </dataValidation>
  </dataValidations>
  <hyperlinks>
    <hyperlink ref="H6" location="'Výpočetní technika'!B48" display="Odkaz na splnění požadavku Energy star nebo TCO Certified a energetický štítek*" xr:uid="{0E801994-2ECD-44E8-BD33-0C5DC5D2B31D}"/>
  </hyperlinks>
  <pageMargins left="0.19685039370078741" right="0.15748031496062992" top="0.31496062992125984" bottom="0.11811023622047245" header="7.874015748031496E-2" footer="7.874015748031496E-2"/>
  <pageSetup paperSize="9" scale="17" orientation="portrait" r:id="rId1"/>
  <ignoredErrors>
    <ignoredError sqref="S9 S12 S25 S43"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V26:V29 V33:V34 V36:V39 V7:V8 V10:V11 V13:V24 V41:V42 V44:V45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2025-05-14T08:07:49Z</cp:lastPrinted>
  <dcterms:created xsi:type="dcterms:W3CDTF">2014-03-05T12:43:32Z</dcterms:created>
  <dcterms:modified xsi:type="dcterms:W3CDTF">2025-05-20T05:23:11Z</dcterms:modified>
</cp:coreProperties>
</file>